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70" activeTab="0"/>
  </bookViews>
  <sheets>
    <sheet name="Stage Times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CAMS">'[1]Report_9769064_LC_20160516_1222'!$A:$K</definedName>
    <definedName name="DATA">'[1]Targa Database'!$A:$AM</definedName>
    <definedName name="Data_QTW16">'[1]QTW 2016'!$A$1:$DA$468</definedName>
    <definedName name="Data_TSW16">'[1]TSW 2016'!$A$1:$BZ$150</definedName>
    <definedName name="DPI_Diff">'[2]2 Full DPI Matrix - EPI - DPI '!$DN$1</definedName>
    <definedName name="Rank_Diff">'[2]2 Full DPI Matrix - EPI - DPI '!$DO$1</definedName>
    <definedName name="Seeding_RS">'[1]3 Ross DPI Sort'!$B:$E</definedName>
    <definedName name="Seeding_TW">'[3]QTW_Seeding'!$B:$E</definedName>
    <definedName name="YEAR0">'[2]2 Full DPI Matrix - EPI - DPI '!$DM$2</definedName>
    <definedName name="YEAR1">'[2]2 Full DPI Matrix - EPI - DPI '!$DL$2</definedName>
    <definedName name="YEAR2">'[2]2 Full DPI Matrix - EPI - DPI '!$DK$2</definedName>
  </definedNames>
  <calcPr fullCalcOnLoad="1"/>
</workbook>
</file>

<file path=xl/sharedStrings.xml><?xml version="1.0" encoding="utf-8"?>
<sst xmlns="http://schemas.openxmlformats.org/spreadsheetml/2006/main" count="147" uniqueCount="137">
  <si>
    <t>No</t>
  </si>
  <si>
    <t>Crew</t>
  </si>
  <si>
    <t>Vehicle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</si>
  <si>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</si>
  <si>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</si>
  <si>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</si>
  <si>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</si>
  <si>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</si>
  <si>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</si>
  <si>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</si>
  <si>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</si>
  <si>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</si>
  <si>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</si>
  <si>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</si>
  <si>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</si>
  <si>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</si>
  <si>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</si>
  <si>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</si>
  <si>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</si>
  <si>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</si>
  <si>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</si>
  <si>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</si>
  <si>
    <t>SS20</t>
  </si>
  <si>
    <t>SS21</t>
  </si>
  <si>
    <t>SS22</t>
  </si>
  <si>
    <t>SS23</t>
  </si>
  <si>
    <t>SS24</t>
  </si>
  <si>
    <t>SS25</t>
  </si>
  <si>
    <t>SS26</t>
  </si>
  <si>
    <t>SS27</t>
  </si>
  <si>
    <t>SS28</t>
  </si>
  <si>
    <t>SS29</t>
  </si>
  <si>
    <t>SS30</t>
  </si>
  <si>
    <t>SS31</t>
  </si>
  <si>
    <t>SS32</t>
  </si>
  <si>
    <t>SS33</t>
  </si>
  <si>
    <t>Datsun 240Z</t>
  </si>
  <si>
    <t>Subaru WRX STI</t>
  </si>
  <si>
    <t>Ford Capri Perana</t>
  </si>
  <si>
    <t>Triumph TR4a</t>
  </si>
  <si>
    <t>Porsche GT3</t>
  </si>
  <si>
    <t>Porsche Cayman</t>
  </si>
  <si>
    <t>Ford Falcon Sprint</t>
  </si>
  <si>
    <t>Chevrolet Corvette Z06</t>
  </si>
  <si>
    <t>Mazda RX7</t>
  </si>
  <si>
    <t>Holden Torana</t>
  </si>
  <si>
    <t>SS34</t>
  </si>
  <si>
    <t>Missed Stages</t>
  </si>
  <si>
    <t>Allocated Time</t>
  </si>
  <si>
    <t>Porsche 911SC</t>
  </si>
  <si>
    <t>Lotus Elise</t>
  </si>
  <si>
    <t>Mitsubishi Lancer Evo 6</t>
  </si>
  <si>
    <t>Subaru Impreza WRX</t>
  </si>
  <si>
    <t>Porsche 911</t>
  </si>
  <si>
    <t>Holden Commodore</t>
  </si>
  <si>
    <t>Lotus Elise 220 Cup</t>
  </si>
  <si>
    <t>Porsche 911 GT3RS</t>
  </si>
  <si>
    <t>BMW E30</t>
  </si>
  <si>
    <t>Ford Escort Mk2</t>
  </si>
  <si>
    <t>HSV Clubsport R8</t>
  </si>
  <si>
    <t>Mitsubishi Lancer Evo 9</t>
  </si>
  <si>
    <t>Holden HSV Maloo</t>
  </si>
  <si>
    <t>Holden VF SSV</t>
  </si>
  <si>
    <t>Volkswagen Golf GTI</t>
  </si>
  <si>
    <t>Ford Focus RS</t>
  </si>
  <si>
    <t>Porsche 911 GT3 RS 4.0</t>
  </si>
  <si>
    <t>Holden VE SSV Ute</t>
  </si>
  <si>
    <t>Toyota Starlet</t>
  </si>
  <si>
    <t>BMW 135i</t>
  </si>
  <si>
    <t>Porsche 996 Turbo</t>
  </si>
  <si>
    <t>Ford Falcon XY</t>
  </si>
  <si>
    <t>Nissan R35 GTR</t>
  </si>
  <si>
    <t>Ford Mustang</t>
  </si>
  <si>
    <t>Ford Mustang GT350</t>
  </si>
  <si>
    <t>Mitsubishi Lancer Evo 7</t>
  </si>
  <si>
    <t>Nissan 370Z</t>
  </si>
  <si>
    <t>Holden Monaro V2</t>
  </si>
  <si>
    <t>Porsche 911 Carrera RS</t>
  </si>
  <si>
    <t>Toyota 86</t>
  </si>
  <si>
    <t>BMW M3</t>
  </si>
  <si>
    <t>Honda Civic Type R</t>
  </si>
  <si>
    <t>HSV VY Maloo Ute</t>
  </si>
  <si>
    <t>Mitsubishi Lancer Evo 8</t>
  </si>
  <si>
    <t>LAKE, Bruce - HALL, Peter</t>
  </si>
  <si>
    <t>BRAY, Mick - BRAY, Daniel</t>
  </si>
  <si>
    <t>LAW, Kate - GASCOIGNE, Brett</t>
  </si>
  <si>
    <t>GAN, Justin - LEVENE, Greg</t>
  </si>
  <si>
    <t>METLITZKY, Steve - LISTER, Mandy</t>
  </si>
  <si>
    <t>CRICH, Adam - CRICH, Peter</t>
  </si>
  <si>
    <t>MCDONALD, John - GIELINGH-JONES, Cindy</t>
  </si>
  <si>
    <t>BLAINEY, David - READ, Brett</t>
  </si>
  <si>
    <t>CARUSO, Chris - GRAY, Mitch</t>
  </si>
  <si>
    <t>FISHER, Bob - FISHER, Robbie</t>
  </si>
  <si>
    <t>MILES, Graeme - MILES, Kathy</t>
  </si>
  <si>
    <t>GUNSON, Simon - ARMENTI, Murray</t>
  </si>
  <si>
    <t>MITIC, Nikola - DUCKWORTH, Geoff</t>
  </si>
  <si>
    <t>RICHARDS, Jim - OLIVER, Barry</t>
  </si>
  <si>
    <t>BEARDWOOD, Kirk - MCGAVIN, Nives</t>
  </si>
  <si>
    <t>BARTLETT, Dave - JONES, Nigel</t>
  </si>
  <si>
    <t>GILBERT, Jamie - ALLEN, Greg</t>
  </si>
  <si>
    <t>SLATER, Robert - HARBRON, Richard</t>
  </si>
  <si>
    <t>HELLER, Dennis - GUY, Keian</t>
  </si>
  <si>
    <t>TUDOR, Andy - BIRD, Brad</t>
  </si>
  <si>
    <t>O'DOWD, John - CONNEELY, Philip</t>
  </si>
  <si>
    <t>ZANI, Todd - MORTIMER, Jon</t>
  </si>
  <si>
    <t>HODGES, David - HODGES, Anna</t>
  </si>
  <si>
    <t>TURNER, Wayne - BUTCHER, Greg</t>
  </si>
  <si>
    <t>BAILEY, Nick - O'NEIL, Kyle</t>
  </si>
  <si>
    <t>WHITE, Will - THOMPSON, Matt</t>
  </si>
  <si>
    <t>NUTTON, Drew - FRANK, Tina</t>
  </si>
  <si>
    <t>HEATON, David - ASH, Caleb</t>
  </si>
  <si>
    <t>WOLFE, Tim - MILLS, Tim</t>
  </si>
  <si>
    <t>RENSHAW, Glen - MCDONALD, Krystle</t>
  </si>
  <si>
    <t>STAGOLL, Bill - STAGOLL, Glenys</t>
  </si>
  <si>
    <t>CHERRY, Steve - CRIMP, Glyn</t>
  </si>
  <si>
    <t>WEARN, Bradley - WEARN, Jeremy</t>
  </si>
  <si>
    <t>ARMSTRONG, Matthew - ARMSTRONG, Greg</t>
  </si>
  <si>
    <t>HENDERSON, Wayne - BUTLER, Alex</t>
  </si>
  <si>
    <t>OLIVER, Mike - HEDDINGTON, David</t>
  </si>
  <si>
    <t>MAJOR, Peter - SEARCY, Ben</t>
  </si>
  <si>
    <t>PERNECHELE, Paul - TRAGER, Ben</t>
  </si>
  <si>
    <t>RULLO, Peter - MARQUET, James</t>
  </si>
  <si>
    <t>CRUTE, Paul - GUSTERSON, Paul</t>
  </si>
  <si>
    <t>STEWART, Kim - ZANOTTI, Frank</t>
  </si>
  <si>
    <t>GUNSON, Sharon - LUNSMANN, Helen</t>
  </si>
  <si>
    <t>GREENHAM, Mark - ESTERBAUER, Stephanie</t>
  </si>
  <si>
    <t>BAK, Heuson - TAN, Roger</t>
  </si>
  <si>
    <t>WATERS, Matt - GRIFFITH, Edward</t>
  </si>
  <si>
    <t>LINE, Simon - KING, Andy</t>
  </si>
  <si>
    <t>LINGFORD, Simon - CURTIS, Avril</t>
  </si>
  <si>
    <t>BEVAN, Jared - SUMMERS, Tye</t>
  </si>
  <si>
    <t>BENTLEY, Darryl - BENTLEY, Sebastian</t>
  </si>
  <si>
    <t>PEAK, Phil - HACKETT, Sam</t>
  </si>
  <si>
    <t>VAN KANN, Andy - KIRKHOUSE, Madelin</t>
  </si>
  <si>
    <t>STEVENSON, Doug - STEVENSON, Aaron</t>
  </si>
  <si>
    <t>TEMPLEMAN, Brendan - HOWLETT, Peter</t>
  </si>
  <si>
    <t>GOLDIE, Andrew - HEVRON, Mark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</si>
</sst>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33" borderId="0" xfId="0" applyFont="1" applyFill="1" applyAlignment="1">
      <alignment horizontal="right" vertical="center"/>
    </xf>
    <xf numFmtId="0" fontId="37" fillId="33" borderId="0" xfId="0" applyNumberFormat="1" applyFont="1" applyFill="1" applyAlignment="1">
      <alignment vertical="center"/>
    </xf>
    <xf numFmtId="0" fontId="37" fillId="34" borderId="0" xfId="0" applyFont="1" applyFill="1" applyAlignment="1">
      <alignment horizontal="center"/>
    </xf>
    <xf numFmtId="0" fontId="37" fillId="34" borderId="0" xfId="0" applyFont="1" applyFill="1" applyAlignment="1">
      <alignment/>
    </xf>
    <xf numFmtId="0" fontId="37" fillId="34" borderId="0" xfId="0" applyFont="1" applyFill="1" applyAlignment="1">
      <alignment vertical="center"/>
    </xf>
    <xf numFmtId="0" fontId="37" fillId="34" borderId="0" xfId="0" applyFont="1" applyFill="1" applyAlignment="1">
      <alignment horizontal="right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164" fontId="37" fillId="0" borderId="10" xfId="0" applyNumberFormat="1" applyFont="1" applyFill="1" applyBorder="1" applyAlignment="1" applyProtection="1">
      <alignment/>
      <protection hidden="1"/>
    </xf>
    <xf numFmtId="45" fontId="37" fillId="0" borderId="10" xfId="0" applyNumberFormat="1" applyFont="1" applyFill="1" applyBorder="1" applyAlignment="1" applyProtection="1">
      <alignment/>
      <protection hidden="1"/>
    </xf>
    <xf numFmtId="0" fontId="37" fillId="35" borderId="0" xfId="0" applyFont="1" applyFill="1" applyAlignment="1">
      <alignment/>
    </xf>
    <xf numFmtId="45" fontId="37" fillId="35" borderId="10" xfId="0" applyNumberFormat="1" applyFont="1" applyFill="1" applyBorder="1" applyAlignment="1" applyProtection="1">
      <alignment/>
      <protection hidden="1"/>
    </xf>
    <xf numFmtId="45" fontId="37" fillId="14" borderId="10" xfId="0" applyNumberFormat="1" applyFont="1" applyFill="1" applyBorder="1" applyAlignment="1" applyProtection="1">
      <alignment/>
      <protection hidden="1"/>
    </xf>
    <xf numFmtId="0" fontId="37" fillId="1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1076325</xdr:colOff>
      <xdr:row>0</xdr:row>
      <xdr:rowOff>38100</xdr:rowOff>
    </xdr:from>
    <xdr:ext cx="2333625" cy="514350"/>
    <xdr:sp>
      <xdr:nvSpPr>
        <xdr:cNvPr id="1" name="TextBox 1"/>
        <xdr:cNvSpPr txBox="1">
          <a:spLocks noChangeArrowheads="1"/>
        </xdr:cNvSpPr>
      </xdr:nvSpPr>
      <xdr:spPr>
        <a:xfrm>
          <a:off x="1362075" y="38100"/>
          <a:ext cx="2333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QUIT Targa West 2017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Stage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Times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38100</xdr:rowOff>
    </xdr:from>
    <xdr:to>
      <xdr:col>1</xdr:col>
      <xdr:colOff>1009650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66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ac27\Dropbox\QTW\2016%20QTW\Admin%20TW16\QTW16%20Entry%20List_BASE%20DAT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\folders\m8\_9k_6_p570918vvhbk17vv_r0000gn\T\com.microsoft.Outlook\Outlook%20Temp\DPI%20Rallysprint%202016-17%20-%20Round%200%20(Ver4.30-5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epthought\Dropbox\QTW\2017%20QTW\admin%20tw17\QTW17%20Entry%20List_BASE%2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9769064_LC_20160516_1222"/>
      <sheetName val="Targa Database"/>
      <sheetName val="QTW 2016"/>
      <sheetName val="TSW 2016"/>
      <sheetName val="3 Ross DPI S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Full DPI Matrix - EPI - DPI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S Licence Check"/>
      <sheetName val="Targa Database"/>
      <sheetName val="RS_Seeding"/>
      <sheetName val="QTW_See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61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"/>
    </sheetView>
  </sheetViews>
  <sheetFormatPr defaultColWidth="9.140625" defaultRowHeight="15"/>
  <cols>
    <col min="1" max="1" width="4.28125" style="1" customWidth="1"/>
    <col min="2" max="2" width="32.00390625" style="2" customWidth="1"/>
    <col min="3" max="3" width="27.421875" style="2" customWidth="1"/>
    <col min="4" max="4" width="5.00390625" style="2" bestFit="1" customWidth="1"/>
    <col min="5" max="37" width="5.28125" style="2" customWidth="1"/>
    <col min="38" max="16384" width="9.140625" style="2" customWidth="1"/>
  </cols>
  <sheetData>
    <row r="1" ht="12"/>
    <row r="2" spans="5:10" ht="12">
      <c r="E2" s="3">
        <v>130</v>
      </c>
      <c r="J2" s="4"/>
    </row>
    <row r="3" spans="10:16" ht="18" customHeight="1">
      <c r="J3" s="15"/>
      <c r="K3" s="2" t="s">
        <v>47</v>
      </c>
      <c r="O3" s="18"/>
      <c r="P3" s="2" t="s">
        <v>48</v>
      </c>
    </row>
    <row r="4" ht="12"/>
    <row r="6" spans="3:36" ht="11.25" customHeight="1" hidden="1">
      <c r="C6" s="5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</row>
    <row r="7" spans="1:37" ht="12">
      <c r="A7" s="7" t="s">
        <v>0</v>
      </c>
      <c r="B7" s="8" t="s">
        <v>1</v>
      </c>
      <c r="C7" s="9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  <c r="V7" s="10" t="s">
        <v>21</v>
      </c>
      <c r="W7" s="10" t="s">
        <v>22</v>
      </c>
      <c r="X7" s="10" t="s">
        <v>23</v>
      </c>
      <c r="Y7" s="10" t="s">
        <v>24</v>
      </c>
      <c r="Z7" s="10" t="s">
        <v>25</v>
      </c>
      <c r="AA7" s="10" t="s">
        <v>26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46</v>
      </c>
    </row>
    <row r="8" spans="1:37" ht="12">
      <c r="A8" s="11">
        <v>2</v>
      </c>
      <c r="B8" s="12" t="s">
        <v>83</v>
      </c>
      <c r="C8" s="12" t="s">
        <v>36</v>
      </c>
      <c r="D8" s="13"/>
      <c r="E8" s="14">
        <v>0.0017708333333333332</v>
      </c>
      <c r="F8" s="14">
        <v>0.0019675925925925924</v>
      </c>
      <c r="G8" s="14">
        <v>0.0023148148148148147</v>
      </c>
      <c r="H8" s="14">
        <v>0.0022800925925925927</v>
      </c>
      <c r="I8" s="14">
        <v>0.0016782407407407408</v>
      </c>
      <c r="J8" s="14">
        <v>0.0016435185185185185</v>
      </c>
      <c r="K8" s="14">
        <v>0.005787037037037037</v>
      </c>
      <c r="L8" s="14">
        <v>0.001412037037037037</v>
      </c>
      <c r="M8" s="14">
        <v>0.005902777777777778</v>
      </c>
      <c r="N8" s="14">
        <v>0.001412037037037037</v>
      </c>
      <c r="O8" s="14">
        <v>0.005914351851851852</v>
      </c>
      <c r="P8" s="14">
        <v>0.0016087962962962963</v>
      </c>
      <c r="Q8" s="14">
        <v>0.0016319444444444445</v>
      </c>
      <c r="R8" s="14">
        <v>0.002685185185185185</v>
      </c>
      <c r="S8" s="14">
        <v>0.002534722222222222</v>
      </c>
      <c r="T8" s="14">
        <v>0.0016666666666666668</v>
      </c>
      <c r="U8" s="14">
        <v>0.0011574074074074073</v>
      </c>
      <c r="V8" s="14">
        <v>0.0028587962962962963</v>
      </c>
      <c r="W8" s="14">
        <v>0.0016666666666666668</v>
      </c>
      <c r="X8" s="14">
        <v>0.0011226851851851851</v>
      </c>
      <c r="Y8" s="14">
        <v>0.002928240740740741</v>
      </c>
      <c r="Z8" s="14">
        <v>0.005856481481481482</v>
      </c>
      <c r="AA8" s="14">
        <v>0.006516203703703704</v>
      </c>
      <c r="AB8" s="14">
        <v>0.004166666666666667</v>
      </c>
      <c r="AC8" s="14">
        <v>0.0033564814814814816</v>
      </c>
      <c r="AD8" s="14">
        <v>0.004108796296296296</v>
      </c>
      <c r="AE8" s="14">
        <v>0.003310185185185185</v>
      </c>
      <c r="AF8" s="14">
        <v>0.004826388888888889</v>
      </c>
      <c r="AG8" s="14">
        <v>0.004606481481481481</v>
      </c>
      <c r="AH8" s="14">
        <v>0.004675925925925926</v>
      </c>
      <c r="AI8" s="14">
        <v>0.001238425925925926</v>
      </c>
      <c r="AJ8" s="14">
        <v>0.0012152777777777778</v>
      </c>
      <c r="AK8" s="14">
        <v>0.0012268518518518518</v>
      </c>
    </row>
    <row r="9" spans="1:37" ht="12">
      <c r="A9" s="11">
        <v>5</v>
      </c>
      <c r="B9" s="12" t="s">
        <v>84</v>
      </c>
      <c r="C9" s="12" t="s">
        <v>45</v>
      </c>
      <c r="D9" s="13"/>
      <c r="E9" s="14">
        <v>0.0017592592592592592</v>
      </c>
      <c r="F9" s="14">
        <v>0.0019097222222222222</v>
      </c>
      <c r="G9" s="14">
        <v>0.0022337962962962962</v>
      </c>
      <c r="H9" s="14">
        <v>0.0022222222222222222</v>
      </c>
      <c r="I9" s="14">
        <v>0.0016319444444444445</v>
      </c>
      <c r="J9" s="14">
        <v>0.001585648148148148</v>
      </c>
      <c r="K9" s="14">
        <v>0.005625</v>
      </c>
      <c r="L9" s="14">
        <v>0.0014351851851851852</v>
      </c>
      <c r="M9" s="14">
        <v>0.005706018518518518</v>
      </c>
      <c r="N9" s="14">
        <v>0.0013078703703703703</v>
      </c>
      <c r="O9" s="14">
        <v>0.005648148148148148</v>
      </c>
      <c r="P9" s="14">
        <v>0.0015509259259259259</v>
      </c>
      <c r="Q9" s="14">
        <v>0.0015393518518518519</v>
      </c>
      <c r="R9" s="14">
        <v>0.0025578703703703705</v>
      </c>
      <c r="S9" s="14">
        <v>0.0023148148148148147</v>
      </c>
      <c r="T9" s="14">
        <v>0.001585648148148148</v>
      </c>
      <c r="U9" s="14">
        <v>0.0010648148148148149</v>
      </c>
      <c r="V9" s="14">
        <v>0.0027199074074074074</v>
      </c>
      <c r="W9" s="14">
        <v>0.0015277777777777779</v>
      </c>
      <c r="X9" s="14">
        <v>0.0010648148148148149</v>
      </c>
      <c r="Y9" s="14">
        <v>0.002673611111111111</v>
      </c>
      <c r="Z9" s="14">
        <v>0.005578703703703704</v>
      </c>
      <c r="AA9" s="14">
        <v>0.006122685185185185</v>
      </c>
      <c r="AB9" s="14">
        <v>0.004097222222222223</v>
      </c>
      <c r="AC9" s="14">
        <v>0.0032060185185185186</v>
      </c>
      <c r="AD9" s="14">
        <v>0.003935185185185185</v>
      </c>
      <c r="AE9" s="14">
        <v>0.0032175925925925926</v>
      </c>
      <c r="AF9" s="14">
        <v>0.004594907407407408</v>
      </c>
      <c r="AG9" s="14">
        <v>0.00443287037037037</v>
      </c>
      <c r="AH9" s="14">
        <v>0.0045138888888888885</v>
      </c>
      <c r="AI9" s="14">
        <v>0.0011689814814814816</v>
      </c>
      <c r="AJ9" s="14">
        <v>0.0011458333333333333</v>
      </c>
      <c r="AK9" s="14">
        <v>0.0011805555555555556</v>
      </c>
    </row>
    <row r="10" spans="1:37" ht="12">
      <c r="A10" s="11">
        <v>7</v>
      </c>
      <c r="B10" s="12" t="s">
        <v>85</v>
      </c>
      <c r="C10" s="12" t="s">
        <v>37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v>0.0030092592592592593</v>
      </c>
      <c r="S10" s="14">
        <v>0.002789351851851852</v>
      </c>
      <c r="T10" s="14">
        <v>0.001863425925925926</v>
      </c>
      <c r="U10" s="14">
        <v>0.0013078703703703703</v>
      </c>
      <c r="V10" s="14">
        <v>0.0033333333333333335</v>
      </c>
      <c r="W10" s="14">
        <v>0.0018402777777777777</v>
      </c>
      <c r="X10" s="14">
        <v>0.0013194444444444445</v>
      </c>
      <c r="Y10" s="14">
        <v>0.003321759259259259</v>
      </c>
      <c r="Z10" s="14">
        <v>0.006701388888888889</v>
      </c>
      <c r="AA10" s="14">
        <v>0.006805555555555555</v>
      </c>
      <c r="AB10" s="14">
        <v>0.004849537037037037</v>
      </c>
      <c r="AC10" s="14">
        <v>0.0038078703703703703</v>
      </c>
      <c r="AD10" s="14">
        <v>0.004699074074074074</v>
      </c>
      <c r="AE10" s="14">
        <v>0.003726851851851852</v>
      </c>
      <c r="AF10" s="14">
        <v>0.0050810185185185186</v>
      </c>
      <c r="AG10" s="14">
        <v>0.005092592592592593</v>
      </c>
      <c r="AH10" s="14">
        <v>0.005069444444444444</v>
      </c>
      <c r="AI10" s="14">
        <v>0.0013657407407407407</v>
      </c>
      <c r="AJ10" s="14">
        <v>0.0013310185185185185</v>
      </c>
      <c r="AK10" s="14">
        <v>0.0013310185185185185</v>
      </c>
    </row>
    <row r="11" spans="1:37" ht="12">
      <c r="A11" s="11">
        <v>8</v>
      </c>
      <c r="B11" s="12" t="s">
        <v>86</v>
      </c>
      <c r="C11" s="12" t="s">
        <v>49</v>
      </c>
      <c r="D11" s="13"/>
      <c r="E11" s="14">
        <v>0.0020833333333333333</v>
      </c>
      <c r="F11" s="14">
        <v>0.0022337962962962962</v>
      </c>
      <c r="G11" s="14">
        <v>0.0027199074074074074</v>
      </c>
      <c r="H11" s="14">
        <v>0.0025925925925925925</v>
      </c>
      <c r="I11" s="17">
        <f>154/86400</f>
        <v>0.0017824074074074075</v>
      </c>
      <c r="J11" s="14">
        <v>0.0019097222222222222</v>
      </c>
      <c r="K11" s="14">
        <v>0.006481481481481481</v>
      </c>
      <c r="L11" s="14">
        <v>0.001585648148148148</v>
      </c>
      <c r="M11" s="14">
        <v>0.00662037037037037</v>
      </c>
      <c r="N11" s="14">
        <v>0.0015393518518518519</v>
      </c>
      <c r="O11" s="14">
        <v>0.006701388888888889</v>
      </c>
      <c r="P11" s="14">
        <v>0.0018171296296296297</v>
      </c>
      <c r="Q11" s="14">
        <v>0.0017824074074074075</v>
      </c>
      <c r="R11" s="14">
        <v>0.0029745370370370373</v>
      </c>
      <c r="S11" s="14">
        <v>0.0028703703703703703</v>
      </c>
      <c r="T11" s="14">
        <v>0.0019097222222222222</v>
      </c>
      <c r="U11" s="14">
        <v>0.0013194444444444445</v>
      </c>
      <c r="V11" s="14">
        <v>0.003321759259259259</v>
      </c>
      <c r="W11" s="14">
        <v>0.001851851851851852</v>
      </c>
      <c r="X11" s="14">
        <v>0.0013078703703703703</v>
      </c>
      <c r="Y11" s="14">
        <v>0.0032523148148148147</v>
      </c>
      <c r="Z11" s="14">
        <v>0.006516203703703704</v>
      </c>
      <c r="AA11" s="14">
        <v>0.006701388888888889</v>
      </c>
      <c r="AB11" s="14">
        <v>0.004791666666666666</v>
      </c>
      <c r="AC11" s="14">
        <v>0.003912037037037037</v>
      </c>
      <c r="AD11" s="14">
        <v>0.004699074074074074</v>
      </c>
      <c r="AE11" s="14">
        <v>0.0037731481481481483</v>
      </c>
      <c r="AF11" s="14">
        <v>0.005162037037037037</v>
      </c>
      <c r="AG11" s="14">
        <v>0.0052662037037037035</v>
      </c>
      <c r="AH11" s="14">
        <v>0.005127314814814815</v>
      </c>
      <c r="AI11" s="14">
        <v>0.0013310185185185185</v>
      </c>
      <c r="AJ11" s="14">
        <v>0.0013078703703703703</v>
      </c>
      <c r="AK11" s="14">
        <v>0.0013078703703703703</v>
      </c>
    </row>
    <row r="12" spans="1:37" ht="12">
      <c r="A12" s="11">
        <v>9</v>
      </c>
      <c r="B12" s="12" t="s">
        <v>87</v>
      </c>
      <c r="C12" s="12" t="s">
        <v>50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v>0.002962962962962963</v>
      </c>
      <c r="S12" s="14">
        <v>0.002951388888888889</v>
      </c>
      <c r="T12" s="14">
        <v>0.0019097222222222222</v>
      </c>
      <c r="U12" s="14">
        <v>0.0013310185185185185</v>
      </c>
      <c r="V12" s="14">
        <v>0.003310185185185185</v>
      </c>
      <c r="W12" s="14">
        <v>0.0017939814814814815</v>
      </c>
      <c r="X12" s="14">
        <v>0.0012731481481481483</v>
      </c>
      <c r="Y12" s="14">
        <v>0.003449074074074074</v>
      </c>
      <c r="Z12" s="14">
        <v>0.006458333333333333</v>
      </c>
      <c r="AA12" s="14">
        <v>0.006851851851851852</v>
      </c>
      <c r="AB12" s="14">
        <v>0.004733796296296297</v>
      </c>
      <c r="AC12" s="14">
        <v>0.0037847222222222223</v>
      </c>
      <c r="AD12" s="14">
        <v>0.004629629629629629</v>
      </c>
      <c r="AE12" s="14">
        <v>0.003703703703703704</v>
      </c>
      <c r="AF12" s="14">
        <v>0.004826388888888889</v>
      </c>
      <c r="AG12" s="14">
        <v>0.004930555555555555</v>
      </c>
      <c r="AH12" s="14">
        <v>0.004803240740740741</v>
      </c>
      <c r="AI12" s="14">
        <v>0.0012152777777777778</v>
      </c>
      <c r="AJ12" s="14">
        <v>0.0012268518518518518</v>
      </c>
      <c r="AK12" s="14">
        <v>0.03155092592592593</v>
      </c>
    </row>
    <row r="13" spans="1:37" ht="12">
      <c r="A13" s="11">
        <v>10</v>
      </c>
      <c r="B13" s="12" t="s">
        <v>88</v>
      </c>
      <c r="C13" s="12" t="s">
        <v>51</v>
      </c>
      <c r="D13" s="13"/>
      <c r="E13" s="14">
        <v>0.0018171296296296297</v>
      </c>
      <c r="F13" s="14">
        <v>0.0021064814814814813</v>
      </c>
      <c r="G13" s="14">
        <v>0.002372685185185185</v>
      </c>
      <c r="H13" s="14">
        <v>0.0023032407407407407</v>
      </c>
      <c r="I13" s="14">
        <v>0.0016782407407407408</v>
      </c>
      <c r="J13" s="14">
        <v>0.0016435185185185185</v>
      </c>
      <c r="K13" s="14">
        <v>0.005983796296296296</v>
      </c>
      <c r="L13" s="14">
        <v>0.001388888888888889</v>
      </c>
      <c r="M13" s="14">
        <v>0.00625</v>
      </c>
      <c r="N13" s="14">
        <v>0.0013541666666666667</v>
      </c>
      <c r="O13" s="14">
        <v>0.005891203703703704</v>
      </c>
      <c r="P13" s="14">
        <v>0.0016087962962962963</v>
      </c>
      <c r="Q13" s="14">
        <v>0.001585648148148148</v>
      </c>
      <c r="R13" s="14">
        <v>0.002662037037037037</v>
      </c>
      <c r="S13" s="14">
        <v>0.0024421296296296296</v>
      </c>
      <c r="T13" s="14">
        <v>0.0017013888888888888</v>
      </c>
      <c r="U13" s="14">
        <v>0.0011805555555555556</v>
      </c>
      <c r="V13" s="14">
        <v>0.002951388888888889</v>
      </c>
      <c r="W13" s="14">
        <v>0.0016898148148148148</v>
      </c>
      <c r="X13" s="14">
        <v>0.0011921296296296296</v>
      </c>
      <c r="Y13" s="14">
        <v>0.002916666666666667</v>
      </c>
      <c r="Z13" s="14">
        <v>0.005659722222222222</v>
      </c>
      <c r="AA13" s="14">
        <v>0.0060185185185185185</v>
      </c>
      <c r="AB13" s="14">
        <v>0.004710648148148148</v>
      </c>
      <c r="AC13" s="14">
        <v>0.003599537037037037</v>
      </c>
      <c r="AD13" s="14">
        <v>0.004131944444444444</v>
      </c>
      <c r="AE13" s="14">
        <v>0.0033449074074074076</v>
      </c>
      <c r="AF13" s="14">
        <v>0.004895833333333334</v>
      </c>
      <c r="AG13" s="14">
        <v>0.004768518518518518</v>
      </c>
      <c r="AH13" s="14">
        <v>0.004872685185185185</v>
      </c>
      <c r="AI13" s="14">
        <v>0.0011805555555555556</v>
      </c>
      <c r="AJ13" s="14">
        <v>0.0011689814814814816</v>
      </c>
      <c r="AK13" s="14">
        <v>0.0011689814814814816</v>
      </c>
    </row>
    <row r="14" spans="1:37" ht="12">
      <c r="A14" s="11">
        <v>11</v>
      </c>
      <c r="B14" s="12" t="s">
        <v>89</v>
      </c>
      <c r="C14" s="12" t="s">
        <v>52</v>
      </c>
      <c r="D14" s="13"/>
      <c r="E14" s="14">
        <v>0.002013888888888889</v>
      </c>
      <c r="F14" s="14">
        <v>0.0021527777777777778</v>
      </c>
      <c r="G14" s="14">
        <v>0.002534722222222222</v>
      </c>
      <c r="H14" s="14">
        <v>0.0024421296296296296</v>
      </c>
      <c r="I14" s="14">
        <v>0.001875</v>
      </c>
      <c r="J14" s="14">
        <v>0.0018402777777777777</v>
      </c>
      <c r="K14" s="14">
        <v>0.006168981481481482</v>
      </c>
      <c r="L14" s="14">
        <v>0.0015046296296296296</v>
      </c>
      <c r="M14" s="14">
        <v>0.006331018518518519</v>
      </c>
      <c r="N14" s="14">
        <v>0.0015046296296296296</v>
      </c>
      <c r="O14" s="14">
        <v>0.006388888888888889</v>
      </c>
      <c r="P14" s="14">
        <v>0.0018055555555555555</v>
      </c>
      <c r="Q14" s="14">
        <v>0.001712962962962963</v>
      </c>
      <c r="R14" s="14">
        <v>0.002905092592592593</v>
      </c>
      <c r="S14" s="14">
        <v>0.002766203703703704</v>
      </c>
      <c r="T14" s="14">
        <v>0.0017939814814814815</v>
      </c>
      <c r="U14" s="14">
        <v>0.001261574074074074</v>
      </c>
      <c r="V14" s="14">
        <v>0.003298611111111111</v>
      </c>
      <c r="W14" s="14">
        <v>0.0017592592592592592</v>
      </c>
      <c r="X14" s="14">
        <v>0.001261574074074074</v>
      </c>
      <c r="Y14" s="14">
        <v>0.0032175925925925926</v>
      </c>
      <c r="Z14" s="14">
        <v>0.0062268518518518515</v>
      </c>
      <c r="AA14" s="14">
        <v>0.006550925925925926</v>
      </c>
      <c r="AB14" s="14">
        <v>0.0045138888888888885</v>
      </c>
      <c r="AC14" s="14">
        <v>0.003576388888888889</v>
      </c>
      <c r="AD14" s="14">
        <v>0.004456018518518519</v>
      </c>
      <c r="AE14" s="14">
        <v>0.0034953703703703705</v>
      </c>
      <c r="AF14" s="14">
        <v>0.004756944444444445</v>
      </c>
      <c r="AG14" s="14"/>
      <c r="AH14" s="14"/>
      <c r="AI14" s="14"/>
      <c r="AJ14" s="14"/>
      <c r="AK14" s="14"/>
    </row>
    <row r="15" spans="1:37" ht="12">
      <c r="A15" s="11">
        <v>12</v>
      </c>
      <c r="B15" s="12" t="s">
        <v>90</v>
      </c>
      <c r="C15" s="12" t="s">
        <v>53</v>
      </c>
      <c r="D15" s="13"/>
      <c r="E15" s="14">
        <v>0.0021412037037037038</v>
      </c>
      <c r="F15" s="14">
        <v>0.0021064814814814813</v>
      </c>
      <c r="G15" s="14">
        <v>0.0026157407407407405</v>
      </c>
      <c r="H15" s="14">
        <v>0.0025462962962962965</v>
      </c>
      <c r="I15" s="14">
        <v>0.0019328703703703704</v>
      </c>
      <c r="J15" s="14">
        <v>0.0018981481481481482</v>
      </c>
      <c r="K15" s="14">
        <v>0.006724537037037037</v>
      </c>
      <c r="L15" s="14">
        <v>0.0017708333333333332</v>
      </c>
      <c r="M15" s="14">
        <v>0.0070023148148148145</v>
      </c>
      <c r="N15" s="14">
        <v>0.0016666666666666668</v>
      </c>
      <c r="O15" s="14">
        <v>0.00681712962962963</v>
      </c>
      <c r="P15" s="14">
        <v>0.001863425925925926</v>
      </c>
      <c r="Q15" s="14">
        <v>0.0017939814814814815</v>
      </c>
      <c r="R15" s="14">
        <v>0.0035069444444444445</v>
      </c>
      <c r="S15" s="14">
        <v>0.003136574074074074</v>
      </c>
      <c r="T15" s="14">
        <v>0.0020601851851851853</v>
      </c>
      <c r="U15" s="14">
        <v>0.0014236111111111112</v>
      </c>
      <c r="V15" s="14">
        <v>0.0035300925925925925</v>
      </c>
      <c r="W15" s="14">
        <v>0.0019444444444444444</v>
      </c>
      <c r="X15" s="14">
        <v>0.0015046296296296296</v>
      </c>
      <c r="Y15" s="14">
        <v>0.0036342592592592594</v>
      </c>
      <c r="Z15" s="14">
        <v>0.006840277777777778</v>
      </c>
      <c r="AA15" s="14">
        <v>0.007615740740740741</v>
      </c>
      <c r="AB15" s="14">
        <v>0.005335648148148148</v>
      </c>
      <c r="AC15" s="14">
        <v>0.004108796296296296</v>
      </c>
      <c r="AD15" s="14">
        <v>0.005046296296296296</v>
      </c>
      <c r="AE15" s="14">
        <v>0.004016203703703704</v>
      </c>
      <c r="AF15" s="14"/>
      <c r="AG15" s="14"/>
      <c r="AH15" s="14"/>
      <c r="AI15" s="14"/>
      <c r="AJ15" s="14"/>
      <c r="AK15" s="14"/>
    </row>
    <row r="16" spans="1:37" ht="12">
      <c r="A16" s="11">
        <v>13</v>
      </c>
      <c r="B16" s="12" t="s">
        <v>91</v>
      </c>
      <c r="C16" s="12" t="s">
        <v>43</v>
      </c>
      <c r="D16" s="13"/>
      <c r="E16" s="14">
        <v>0.0017824074074074075</v>
      </c>
      <c r="F16" s="14">
        <v>0.0019212962962962964</v>
      </c>
      <c r="G16" s="14">
        <v>0.0022453703703703702</v>
      </c>
      <c r="H16" s="14">
        <v>0.002199074074074074</v>
      </c>
      <c r="I16" s="14">
        <v>0.001712962962962963</v>
      </c>
      <c r="J16" s="14">
        <v>0.0016782407407407408</v>
      </c>
      <c r="K16" s="14">
        <v>0.005891203703703704</v>
      </c>
      <c r="L16" s="14">
        <v>0.001388888888888889</v>
      </c>
      <c r="M16" s="14">
        <v>0.005960648148148148</v>
      </c>
      <c r="N16" s="14">
        <v>0.001400462962962963</v>
      </c>
      <c r="O16" s="14">
        <v>0.005925925925925926</v>
      </c>
      <c r="P16" s="14">
        <v>0.0016203703703703703</v>
      </c>
      <c r="Q16" s="14">
        <v>0.0016203703703703703</v>
      </c>
      <c r="R16" s="14">
        <v>0.0026967592592592594</v>
      </c>
      <c r="S16" s="14">
        <v>0.002476851851851852</v>
      </c>
      <c r="T16" s="14">
        <v>0.0016666666666666668</v>
      </c>
      <c r="U16" s="14">
        <v>0.0011574074074074073</v>
      </c>
      <c r="V16" s="14">
        <v>0.002916666666666667</v>
      </c>
      <c r="W16" s="14">
        <v>0.0016666666666666668</v>
      </c>
      <c r="X16" s="14">
        <v>0.0011921296296296296</v>
      </c>
      <c r="Y16" s="14">
        <v>0.002962962962962963</v>
      </c>
      <c r="Z16" s="14">
        <v>0.005810185185185186</v>
      </c>
      <c r="AA16" s="14">
        <v>0.006423611111111111</v>
      </c>
      <c r="AB16" s="14">
        <v>0.004456018518518519</v>
      </c>
      <c r="AC16" s="14">
        <v>0.0035416666666666665</v>
      </c>
      <c r="AD16" s="14">
        <v>0.004375</v>
      </c>
      <c r="AE16" s="14">
        <v>0.003564814814814815</v>
      </c>
      <c r="AF16" s="14">
        <v>0.007118055555555555</v>
      </c>
      <c r="AG16" s="14">
        <v>0.004861111111111111</v>
      </c>
      <c r="AH16" s="14">
        <v>0.004930555555555555</v>
      </c>
      <c r="AI16" s="14">
        <v>0.0012268518518518518</v>
      </c>
      <c r="AJ16" s="14">
        <v>0.0012037037037037038</v>
      </c>
      <c r="AK16" s="14">
        <v>0.001238425925925926</v>
      </c>
    </row>
    <row r="17" spans="1:37" ht="12">
      <c r="A17" s="11">
        <v>14</v>
      </c>
      <c r="B17" s="12" t="s">
        <v>92</v>
      </c>
      <c r="C17" s="12" t="s">
        <v>39</v>
      </c>
      <c r="D17" s="13"/>
      <c r="E17" s="14">
        <v>0.002210648148148148</v>
      </c>
      <c r="F17" s="14">
        <v>0.002395833333333333</v>
      </c>
      <c r="G17" s="14">
        <v>0.0028125</v>
      </c>
      <c r="H17" s="14">
        <v>0.002789351851851852</v>
      </c>
      <c r="I17" s="17">
        <f>161/86400</f>
        <v>0.001863425925925926</v>
      </c>
      <c r="J17" s="14">
        <v>0.001979166666666667</v>
      </c>
      <c r="K17" s="14">
        <v>0.006793981481481482</v>
      </c>
      <c r="L17" s="14">
        <v>0.0016550925925925926</v>
      </c>
      <c r="M17" s="14">
        <v>0.0067708333333333336</v>
      </c>
      <c r="N17" s="14">
        <v>0.0016550925925925926</v>
      </c>
      <c r="O17" s="14">
        <v>0.006782407407407407</v>
      </c>
      <c r="P17" s="14">
        <v>0.0019444444444444444</v>
      </c>
      <c r="Q17" s="14">
        <v>0.0018865740740740742</v>
      </c>
      <c r="R17" s="14">
        <v>0.0032407407407407406</v>
      </c>
      <c r="S17" s="14">
        <v>0.0030208333333333333</v>
      </c>
      <c r="T17" s="14">
        <v>0.0022337962962962962</v>
      </c>
      <c r="U17" s="14">
        <v>0.0014236111111111112</v>
      </c>
      <c r="V17" s="14">
        <v>0.0036226851851851854</v>
      </c>
      <c r="W17" s="14">
        <v>0.002002314814814815</v>
      </c>
      <c r="X17" s="14">
        <v>0.0014467592592592592</v>
      </c>
      <c r="Y17" s="14">
        <v>0.0036342592592592594</v>
      </c>
      <c r="Z17" s="14">
        <v>0.007037037037037037</v>
      </c>
      <c r="AA17" s="14">
        <v>0.006238425925925926</v>
      </c>
      <c r="AB17" s="14">
        <v>0.005277777777777778</v>
      </c>
      <c r="AC17" s="16">
        <f>397/86400</f>
        <v>0.004594907407407408</v>
      </c>
      <c r="AD17" s="16">
        <f>466/86400</f>
        <v>0.005393518518518519</v>
      </c>
      <c r="AE17" s="16">
        <f>377/86400</f>
        <v>0.004363425925925926</v>
      </c>
      <c r="AF17" s="16">
        <f>645/86400</f>
        <v>0.007465277777777778</v>
      </c>
      <c r="AG17" s="14">
        <v>0.005439814814814815</v>
      </c>
      <c r="AH17" s="14">
        <v>0.00537037037037037</v>
      </c>
      <c r="AI17" s="14">
        <v>0.0014467592592592592</v>
      </c>
      <c r="AJ17" s="14">
        <v>0.001388888888888889</v>
      </c>
      <c r="AK17" s="14">
        <v>0.0013773148148148147</v>
      </c>
    </row>
    <row r="18" spans="1:37" ht="12">
      <c r="A18" s="11">
        <v>15</v>
      </c>
      <c r="B18" s="12" t="s">
        <v>93</v>
      </c>
      <c r="C18" s="12" t="s">
        <v>54</v>
      </c>
      <c r="D18" s="13"/>
      <c r="E18" s="14">
        <v>0.0019444444444444444</v>
      </c>
      <c r="F18" s="14">
        <v>0.0021296296296296298</v>
      </c>
      <c r="G18" s="14">
        <v>0.002685185185185185</v>
      </c>
      <c r="H18" s="14">
        <v>0.002476851851851852</v>
      </c>
      <c r="I18" s="14">
        <v>0.0017708333333333332</v>
      </c>
      <c r="J18" s="14">
        <v>0.0017824074074074075</v>
      </c>
      <c r="K18" s="14">
        <v>0.0062268518518518515</v>
      </c>
      <c r="L18" s="14">
        <v>0.0016435185185185185</v>
      </c>
      <c r="M18" s="14">
        <v>0.006458333333333333</v>
      </c>
      <c r="N18" s="14">
        <v>0.0016203703703703703</v>
      </c>
      <c r="O18" s="14">
        <v>0.00636574074074074</v>
      </c>
      <c r="P18" s="14">
        <v>0.0017708333333333332</v>
      </c>
      <c r="Q18" s="14">
        <v>0.001736111111111111</v>
      </c>
      <c r="R18" s="14">
        <v>0.0030208333333333333</v>
      </c>
      <c r="S18" s="14">
        <v>0.0027314814814814814</v>
      </c>
      <c r="T18" s="14">
        <v>0.0018287037037037037</v>
      </c>
      <c r="U18" s="14">
        <v>0.0012731481481481483</v>
      </c>
      <c r="V18" s="14">
        <v>0.0032523148148148147</v>
      </c>
      <c r="W18" s="14">
        <v>0.0018055555555555555</v>
      </c>
      <c r="X18" s="14">
        <v>0.0012847222222222223</v>
      </c>
      <c r="Y18" s="14">
        <v>0.0032523148148148147</v>
      </c>
      <c r="Z18" s="14">
        <v>0.00625</v>
      </c>
      <c r="AA18" s="14">
        <v>0.006793981481481482</v>
      </c>
      <c r="AB18" s="14">
        <v>0.004699074074074074</v>
      </c>
      <c r="AC18" s="14">
        <v>0.003738425925925926</v>
      </c>
      <c r="AD18" s="14">
        <v>0.004571759259259259</v>
      </c>
      <c r="AE18" s="14">
        <v>0.003703703703703704</v>
      </c>
      <c r="AF18" s="14">
        <v>0.004918981481481482</v>
      </c>
      <c r="AG18" s="14">
        <v>0.00494212962962963</v>
      </c>
      <c r="AH18" s="14">
        <v>0.004895833333333334</v>
      </c>
      <c r="AI18" s="14">
        <v>0.0014467592592592592</v>
      </c>
      <c r="AJ18" s="14">
        <v>0.0012847222222222223</v>
      </c>
      <c r="AK18" s="14">
        <v>0.0012847222222222223</v>
      </c>
    </row>
    <row r="19" spans="1:37" ht="12">
      <c r="A19" s="11">
        <v>16</v>
      </c>
      <c r="B19" s="12" t="s">
        <v>94</v>
      </c>
      <c r="C19" s="12" t="s">
        <v>38</v>
      </c>
      <c r="D19" s="13"/>
      <c r="E19" s="14">
        <v>0.0017476851851851852</v>
      </c>
      <c r="F19" s="14">
        <v>0.0019328703703703704</v>
      </c>
      <c r="G19" s="14">
        <v>0.0022685185185185187</v>
      </c>
      <c r="H19" s="14">
        <v>0.0021875</v>
      </c>
      <c r="I19" s="14">
        <v>0.0016087962962962963</v>
      </c>
      <c r="J19" s="14">
        <v>0.0016087962962962963</v>
      </c>
      <c r="K19" s="14">
        <v>0.005578703703703704</v>
      </c>
      <c r="L19" s="14">
        <v>0.001388888888888889</v>
      </c>
      <c r="M19" s="14">
        <v>0.005648148148148148</v>
      </c>
      <c r="N19" s="14">
        <v>0.0013773148148148147</v>
      </c>
      <c r="O19" s="14">
        <v>0.005601851851851852</v>
      </c>
      <c r="P19" s="14">
        <v>0.0015625</v>
      </c>
      <c r="Q19" s="14">
        <v>0.001585648148148148</v>
      </c>
      <c r="R19" s="14">
        <v>0.002673611111111111</v>
      </c>
      <c r="S19" s="14">
        <v>0.002349537037037037</v>
      </c>
      <c r="T19" s="14">
        <v>0.001585648148148148</v>
      </c>
      <c r="U19" s="14">
        <v>0.0010532407407407407</v>
      </c>
      <c r="V19" s="14">
        <v>0.002685185185185185</v>
      </c>
      <c r="W19" s="14">
        <v>0.0014930555555555556</v>
      </c>
      <c r="X19" s="14">
        <v>0.0010532407407407407</v>
      </c>
      <c r="Y19" s="14">
        <v>0.002662037037037037</v>
      </c>
      <c r="Z19" s="14">
        <v>0.005543981481481481</v>
      </c>
      <c r="AA19" s="14">
        <v>0.005902777777777778</v>
      </c>
      <c r="AB19" s="14">
        <v>0.004131944444444444</v>
      </c>
      <c r="AC19" s="14">
        <v>0.003275462962962963</v>
      </c>
      <c r="AD19" s="14">
        <v>0.003935185185185185</v>
      </c>
      <c r="AE19" s="14">
        <v>0.0032291666666666666</v>
      </c>
      <c r="AF19" s="14">
        <v>0.004814814814814815</v>
      </c>
      <c r="AG19" s="14">
        <v>0.0044675925925925924</v>
      </c>
      <c r="AH19" s="14">
        <v>0.004502314814814815</v>
      </c>
      <c r="AI19" s="14">
        <v>0.0011458333333333333</v>
      </c>
      <c r="AJ19" s="14">
        <v>0.0011226851851851851</v>
      </c>
      <c r="AK19" s="14">
        <v>0.0012268518518518518</v>
      </c>
    </row>
    <row r="20" spans="1:37" ht="12">
      <c r="A20" s="11">
        <v>17</v>
      </c>
      <c r="B20" s="12" t="s">
        <v>95</v>
      </c>
      <c r="C20" s="12" t="s">
        <v>55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>
        <v>0.002939814814814815</v>
      </c>
      <c r="S20" s="14">
        <v>0.002777777777777778</v>
      </c>
      <c r="T20" s="14">
        <v>0.0018171296296296297</v>
      </c>
      <c r="U20" s="14">
        <v>0.0012731481481481483</v>
      </c>
      <c r="V20" s="14">
        <v>0.0032060185185185186</v>
      </c>
      <c r="W20" s="14">
        <v>0.001724537037037037</v>
      </c>
      <c r="X20" s="14">
        <v>0.001238425925925926</v>
      </c>
      <c r="Y20" s="14">
        <v>0.003136574074074074</v>
      </c>
      <c r="Z20" s="14">
        <v>0.00619212962962963</v>
      </c>
      <c r="AA20" s="14">
        <v>0.006273148148148148</v>
      </c>
      <c r="AB20" s="14">
        <v>0.0044444444444444444</v>
      </c>
      <c r="AC20" s="14">
        <v>0.0036458333333333334</v>
      </c>
      <c r="AD20" s="14">
        <v>0.004363425925925926</v>
      </c>
      <c r="AE20" s="14">
        <v>0.003576388888888889</v>
      </c>
      <c r="AF20" s="14">
        <v>0.004722222222222222</v>
      </c>
      <c r="AG20" s="14">
        <v>0.004664351851851852</v>
      </c>
      <c r="AH20" s="14">
        <v>0.004618055555555556</v>
      </c>
      <c r="AI20" s="14">
        <v>0.0012731481481481483</v>
      </c>
      <c r="AJ20" s="14">
        <v>0.0011921296296296296</v>
      </c>
      <c r="AK20" s="14">
        <v>0.0011574074074074073</v>
      </c>
    </row>
    <row r="21" spans="1:37" ht="12">
      <c r="A21" s="11">
        <v>18</v>
      </c>
      <c r="B21" s="12" t="s">
        <v>96</v>
      </c>
      <c r="C21" s="12" t="s">
        <v>56</v>
      </c>
      <c r="D21" s="13"/>
      <c r="E21" s="14">
        <v>0.0016550925925925926</v>
      </c>
      <c r="F21" s="14">
        <v>0.0018287037037037037</v>
      </c>
      <c r="G21" s="14">
        <v>0.0024189814814814816</v>
      </c>
      <c r="H21" s="14">
        <v>0.002337962962962963</v>
      </c>
      <c r="I21" s="14">
        <v>0.0016435185185185185</v>
      </c>
      <c r="J21" s="14">
        <v>0.0015972222222222223</v>
      </c>
      <c r="K21" s="14">
        <v>0.005601851851851852</v>
      </c>
      <c r="L21" s="14">
        <v>0.001412037037037037</v>
      </c>
      <c r="M21" s="14">
        <v>0.005717592592592593</v>
      </c>
      <c r="N21" s="14">
        <v>0.0013425925925925925</v>
      </c>
      <c r="O21" s="14">
        <v>0.005601851851851852</v>
      </c>
      <c r="P21" s="14">
        <v>0.001574074074074074</v>
      </c>
      <c r="Q21" s="14">
        <v>0.0015625</v>
      </c>
      <c r="R21" s="14">
        <v>0.002534722222222222</v>
      </c>
      <c r="S21" s="14">
        <v>0.002372685185185185</v>
      </c>
      <c r="T21" s="14">
        <v>0.0016203703703703703</v>
      </c>
      <c r="U21" s="14">
        <v>0.0010879629629629629</v>
      </c>
      <c r="V21" s="14">
        <v>0.002777777777777778</v>
      </c>
      <c r="W21" s="14">
        <v>0.0015046296296296296</v>
      </c>
      <c r="X21" s="14">
        <v>0.0010763888888888889</v>
      </c>
      <c r="Y21" s="14">
        <v>0.0027430555555555554</v>
      </c>
      <c r="Z21" s="14">
        <v>0.00568287037037037</v>
      </c>
      <c r="AA21" s="14">
        <v>0.006111111111111111</v>
      </c>
      <c r="AB21" s="14">
        <v>0.0044444444444444444</v>
      </c>
      <c r="AC21" s="14">
        <v>0.003425925925925926</v>
      </c>
      <c r="AD21" s="14">
        <v>0.004085648148148148</v>
      </c>
      <c r="AE21" s="14">
        <v>0.003472222222222222</v>
      </c>
      <c r="AF21" s="14">
        <v>0.004780092592592593</v>
      </c>
      <c r="AG21" s="14">
        <v>0.004548611111111111</v>
      </c>
      <c r="AH21" s="14">
        <v>0.004571759259259259</v>
      </c>
      <c r="AI21" s="14">
        <v>0.0012268518518518518</v>
      </c>
      <c r="AJ21" s="14">
        <v>0.0011805555555555556</v>
      </c>
      <c r="AK21" s="14">
        <v>0.00125</v>
      </c>
    </row>
    <row r="22" spans="1:37" ht="12">
      <c r="A22" s="11">
        <v>20</v>
      </c>
      <c r="B22" s="12" t="s">
        <v>97</v>
      </c>
      <c r="C22" s="12" t="s">
        <v>57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>
        <v>0.004780092592592593</v>
      </c>
      <c r="AG22" s="14">
        <v>0.004814814814814815</v>
      </c>
      <c r="AH22" s="14">
        <v>0.004722222222222222</v>
      </c>
      <c r="AI22" s="14">
        <v>0.0012268518518518518</v>
      </c>
      <c r="AJ22" s="14">
        <v>0.0011921296296296296</v>
      </c>
      <c r="AK22" s="14">
        <v>0.0011689814814814816</v>
      </c>
    </row>
    <row r="23" spans="1:37" ht="12">
      <c r="A23" s="11">
        <v>21</v>
      </c>
      <c r="B23" s="12" t="s">
        <v>98</v>
      </c>
      <c r="C23" s="12" t="s">
        <v>58</v>
      </c>
      <c r="D23" s="13"/>
      <c r="E23" s="14">
        <v>0.0018981481481481482</v>
      </c>
      <c r="F23" s="14">
        <v>0.0020949074074074073</v>
      </c>
      <c r="G23" s="16">
        <f>273/86400</f>
        <v>0.003159722222222222</v>
      </c>
      <c r="H23" s="16">
        <f>358/86400</f>
        <v>0.004143518518518519</v>
      </c>
      <c r="I23" s="14">
        <v>0.0018171296296296297</v>
      </c>
      <c r="J23" s="14">
        <v>0.0017708333333333332</v>
      </c>
      <c r="K23" s="14">
        <v>0.00636574074074074</v>
      </c>
      <c r="L23" s="14">
        <v>0.0014583333333333334</v>
      </c>
      <c r="M23" s="14">
        <v>0.006331018518518519</v>
      </c>
      <c r="N23" s="14">
        <v>0.001412037037037037</v>
      </c>
      <c r="O23" s="14">
        <v>0.006400462962962963</v>
      </c>
      <c r="P23" s="14">
        <v>0.001736111111111111</v>
      </c>
      <c r="Q23" s="14">
        <v>0.001724537037037037</v>
      </c>
      <c r="R23" s="14">
        <v>0.002789351851851852</v>
      </c>
      <c r="S23" s="14">
        <v>0.0030092592592592593</v>
      </c>
      <c r="T23" s="14">
        <v>0.0018055555555555555</v>
      </c>
      <c r="U23" s="14">
        <v>0.0012152777777777778</v>
      </c>
      <c r="V23" s="14">
        <v>0.0030787037037037037</v>
      </c>
      <c r="W23" s="14">
        <v>0.0017476851851851852</v>
      </c>
      <c r="X23" s="14">
        <v>0.0012268518518518518</v>
      </c>
      <c r="Y23" s="14">
        <v>0.0030671296296296297</v>
      </c>
      <c r="Z23" s="14">
        <v>0.006030092592592593</v>
      </c>
      <c r="AA23" s="14">
        <v>0.006574074074074074</v>
      </c>
      <c r="AB23" s="14">
        <v>0.004664351851851852</v>
      </c>
      <c r="AC23" s="14">
        <v>0.00369212962962963</v>
      </c>
      <c r="AD23" s="14">
        <v>0.004525462962962963</v>
      </c>
      <c r="AE23" s="14">
        <v>0.003703703703703704</v>
      </c>
      <c r="AF23" s="14">
        <v>0.0050578703703703706</v>
      </c>
      <c r="AG23" s="14">
        <v>0.005</v>
      </c>
      <c r="AH23" s="14">
        <v>0.005</v>
      </c>
      <c r="AI23" s="14">
        <v>0.0012731481481481483</v>
      </c>
      <c r="AJ23" s="14">
        <v>0.00125</v>
      </c>
      <c r="AK23" s="14">
        <v>0.001238425925925926</v>
      </c>
    </row>
    <row r="24" spans="1:37" ht="12">
      <c r="A24" s="11">
        <v>22</v>
      </c>
      <c r="B24" s="12" t="s">
        <v>99</v>
      </c>
      <c r="C24" s="12" t="s">
        <v>59</v>
      </c>
      <c r="D24" s="13"/>
      <c r="E24" s="14">
        <v>0.0018171296296296297</v>
      </c>
      <c r="F24" s="14">
        <v>0.0019328703703703704</v>
      </c>
      <c r="G24" s="14">
        <v>0.0024189814814814816</v>
      </c>
      <c r="H24" s="14">
        <v>0.002384259259259259</v>
      </c>
      <c r="I24" s="14">
        <v>0.0016898148148148148</v>
      </c>
      <c r="J24" s="14">
        <v>0.001712962962962963</v>
      </c>
      <c r="K24" s="14">
        <v>0.005798611111111111</v>
      </c>
      <c r="L24" s="14">
        <v>0.0014236111111111112</v>
      </c>
      <c r="M24" s="14">
        <v>0.0059722222222222225</v>
      </c>
      <c r="N24" s="14">
        <v>0.001412037037037037</v>
      </c>
      <c r="O24" s="14">
        <v>0.005902777777777778</v>
      </c>
      <c r="P24" s="14">
        <v>0.0016898148148148148</v>
      </c>
      <c r="Q24" s="14">
        <v>0.0016435185185185185</v>
      </c>
      <c r="R24" s="14">
        <v>0.0025810185185185185</v>
      </c>
      <c r="S24" s="14">
        <v>0.002488425925925926</v>
      </c>
      <c r="T24" s="14">
        <v>0.0017013888888888888</v>
      </c>
      <c r="U24" s="14">
        <v>0.0011574074074074073</v>
      </c>
      <c r="V24" s="14">
        <v>0.002928240740740741</v>
      </c>
      <c r="W24" s="14">
        <v>0.001585648148148148</v>
      </c>
      <c r="X24" s="14">
        <v>0.0011342592592592593</v>
      </c>
      <c r="Y24" s="14">
        <v>0.0028935185185185184</v>
      </c>
      <c r="Z24" s="14">
        <v>0.005740740740740741</v>
      </c>
      <c r="AA24" s="14">
        <v>0.006111111111111111</v>
      </c>
      <c r="AB24" s="14">
        <v>0.0043287037037037035</v>
      </c>
      <c r="AC24" s="14">
        <v>0.003449074074074074</v>
      </c>
      <c r="AD24" s="14">
        <v>0.004224537037037037</v>
      </c>
      <c r="AE24" s="14">
        <v>0.003472222222222222</v>
      </c>
      <c r="AF24" s="14">
        <v>0.004965277777777778</v>
      </c>
      <c r="AG24" s="14">
        <v>0.004618055555555556</v>
      </c>
      <c r="AH24" s="14">
        <v>0.004652777777777777</v>
      </c>
      <c r="AI24" s="14">
        <v>0.0012268518518518518</v>
      </c>
      <c r="AJ24" s="14">
        <v>0.0012037037037037038</v>
      </c>
      <c r="AK24" s="14">
        <v>0.0012152777777777778</v>
      </c>
    </row>
    <row r="25" spans="1:37" ht="12">
      <c r="A25" s="11">
        <v>24</v>
      </c>
      <c r="B25" s="12" t="s">
        <v>100</v>
      </c>
      <c r="C25" s="12" t="s">
        <v>40</v>
      </c>
      <c r="D25" s="13"/>
      <c r="E25" s="14">
        <v>0.001724537037037037</v>
      </c>
      <c r="F25" s="14">
        <v>0.0018981481481481482</v>
      </c>
      <c r="G25" s="14">
        <v>0.0022453703703703702</v>
      </c>
      <c r="H25" s="14">
        <v>0.0021875</v>
      </c>
      <c r="I25" s="14">
        <v>0.0015972222222222223</v>
      </c>
      <c r="J25" s="14">
        <v>0.0015625</v>
      </c>
      <c r="K25" s="14">
        <v>0.005486111111111111</v>
      </c>
      <c r="L25" s="14">
        <v>0.00125</v>
      </c>
      <c r="M25" s="14">
        <v>0.005543981481481481</v>
      </c>
      <c r="N25" s="14">
        <v>0.001261574074074074</v>
      </c>
      <c r="O25" s="14">
        <v>0.005613425925925926</v>
      </c>
      <c r="P25" s="14">
        <v>0.0015393518518518519</v>
      </c>
      <c r="Q25" s="14">
        <v>0.0015162037037037036</v>
      </c>
      <c r="R25" s="14">
        <v>0.002488425925925926</v>
      </c>
      <c r="S25" s="14">
        <v>0.002372685185185185</v>
      </c>
      <c r="T25" s="14">
        <v>0.0016087962962962963</v>
      </c>
      <c r="U25" s="14">
        <v>0.0010069444444444444</v>
      </c>
      <c r="V25" s="14">
        <v>0.0027083333333333334</v>
      </c>
      <c r="W25" s="14">
        <v>0.0015277777777777779</v>
      </c>
      <c r="X25" s="14">
        <v>0.0010532407407407407</v>
      </c>
      <c r="Y25" s="14">
        <v>0.0026967592592592594</v>
      </c>
      <c r="Z25" s="14">
        <v>0.012708333333333334</v>
      </c>
      <c r="AA25" s="14">
        <v>0.006145833333333333</v>
      </c>
      <c r="AB25" s="14">
        <v>0.004143518518518519</v>
      </c>
      <c r="AC25" s="14">
        <v>0.0032060185185185186</v>
      </c>
      <c r="AD25" s="14">
        <v>0.0040625</v>
      </c>
      <c r="AE25" s="14">
        <v>0.003171296296296296</v>
      </c>
      <c r="AF25" s="14">
        <v>0.005069444444444444</v>
      </c>
      <c r="AG25" s="14">
        <v>0.004606481481481481</v>
      </c>
      <c r="AH25" s="14">
        <v>0.004895833333333334</v>
      </c>
      <c r="AI25" s="14">
        <v>0.0012037037037037038</v>
      </c>
      <c r="AJ25" s="14">
        <v>0.0011458333333333333</v>
      </c>
      <c r="AK25" s="14">
        <v>0.0012731481481481483</v>
      </c>
    </row>
    <row r="26" spans="1:37" ht="12">
      <c r="A26" s="11">
        <v>25</v>
      </c>
      <c r="B26" s="12" t="s">
        <v>101</v>
      </c>
      <c r="C26" s="12" t="s">
        <v>60</v>
      </c>
      <c r="D26" s="13"/>
      <c r="E26" s="14">
        <v>0.0017592592592592592</v>
      </c>
      <c r="F26" s="14">
        <v>0.0019444444444444444</v>
      </c>
      <c r="G26" s="14">
        <v>0.0023148148148148147</v>
      </c>
      <c r="H26" s="14">
        <v>0.0022916666666666667</v>
      </c>
      <c r="I26" s="14">
        <v>0.0016666666666666668</v>
      </c>
      <c r="J26" s="14">
        <v>0.0016087962962962963</v>
      </c>
      <c r="K26" s="14">
        <v>0.005810185185185186</v>
      </c>
      <c r="L26" s="14">
        <v>0.0014699074074074074</v>
      </c>
      <c r="M26" s="14">
        <v>0.005925925925925926</v>
      </c>
      <c r="N26" s="14">
        <v>0.0015162037037037036</v>
      </c>
      <c r="O26" s="14">
        <v>0.0059953703703703705</v>
      </c>
      <c r="P26" s="14">
        <v>0.0016435185185185185</v>
      </c>
      <c r="Q26" s="14">
        <v>0.0016087962962962963</v>
      </c>
      <c r="R26" s="14">
        <v>0.002650462962962963</v>
      </c>
      <c r="S26" s="14">
        <v>0.002476851851851852</v>
      </c>
      <c r="T26" s="14">
        <v>0.0017013888888888888</v>
      </c>
      <c r="U26" s="14">
        <v>0.0011342592592592593</v>
      </c>
      <c r="V26" s="14">
        <v>0.002916666666666667</v>
      </c>
      <c r="W26" s="14">
        <v>0.0016203703703703703</v>
      </c>
      <c r="X26" s="14">
        <v>0.0011111111111111111</v>
      </c>
      <c r="Y26" s="14">
        <v>0.0028587962962962963</v>
      </c>
      <c r="Z26" s="14">
        <v>0.005543981481481481</v>
      </c>
      <c r="AA26" s="14">
        <v>0.0060416666666666665</v>
      </c>
      <c r="AB26" s="14">
        <v>0.004143518518518519</v>
      </c>
      <c r="AC26" s="14">
        <v>0.003263888888888889</v>
      </c>
      <c r="AD26" s="14">
        <v>0.004155092592592592</v>
      </c>
      <c r="AE26" s="14">
        <v>0.003275462962962963</v>
      </c>
      <c r="AF26" s="14">
        <v>0.0046875</v>
      </c>
      <c r="AG26" s="14">
        <v>0.004479166666666667</v>
      </c>
      <c r="AH26" s="14">
        <v>0.004618055555555556</v>
      </c>
      <c r="AI26" s="14">
        <v>0.0011689814814814816</v>
      </c>
      <c r="AJ26" s="14">
        <v>0.0011689814814814816</v>
      </c>
      <c r="AK26" s="14">
        <v>0.0011689814814814816</v>
      </c>
    </row>
    <row r="27" spans="1:37" ht="12">
      <c r="A27" s="11">
        <v>26</v>
      </c>
      <c r="B27" s="12" t="s">
        <v>102</v>
      </c>
      <c r="C27" s="12" t="s">
        <v>41</v>
      </c>
      <c r="D27" s="13"/>
      <c r="E27" s="14">
        <v>0.001863425925925926</v>
      </c>
      <c r="F27" s="14">
        <v>0.002025462962962963</v>
      </c>
      <c r="G27" s="14">
        <v>0.002685185185185185</v>
      </c>
      <c r="H27" s="14">
        <v>0.0024421296296296296</v>
      </c>
      <c r="I27" s="14">
        <v>0.0017708333333333332</v>
      </c>
      <c r="J27" s="14">
        <v>0.0016666666666666668</v>
      </c>
      <c r="K27" s="14">
        <v>0.006111111111111111</v>
      </c>
      <c r="L27" s="14">
        <v>0.0014699074074074074</v>
      </c>
      <c r="M27" s="14">
        <v>0.006296296296296296</v>
      </c>
      <c r="N27" s="14">
        <v>0.0014236111111111112</v>
      </c>
      <c r="O27" s="14">
        <v>0.00625</v>
      </c>
      <c r="P27" s="14">
        <v>0.0016898148148148148</v>
      </c>
      <c r="Q27" s="14">
        <v>0.0016666666666666668</v>
      </c>
      <c r="R27" s="14">
        <v>0.0026157407407407405</v>
      </c>
      <c r="S27" s="14">
        <v>0.0024189814814814816</v>
      </c>
      <c r="T27" s="14">
        <v>0.0017013888888888888</v>
      </c>
      <c r="U27" s="14">
        <v>0.0011458333333333333</v>
      </c>
      <c r="V27" s="14">
        <v>0.002928240740740741</v>
      </c>
      <c r="W27" s="14">
        <v>0.0016666666666666668</v>
      </c>
      <c r="X27" s="14">
        <v>0.0011458333333333333</v>
      </c>
      <c r="Y27" s="14">
        <v>0.0029745370370370373</v>
      </c>
      <c r="Z27" s="14">
        <v>0.006006944444444444</v>
      </c>
      <c r="AA27" s="14">
        <v>0.006296296296296296</v>
      </c>
      <c r="AB27" s="14">
        <v>0.004583333333333333</v>
      </c>
      <c r="AC27" s="14">
        <v>0.0036226851851851854</v>
      </c>
      <c r="AD27" s="14">
        <v>0.004270833333333333</v>
      </c>
      <c r="AE27" s="14">
        <v>0.0034837962962962965</v>
      </c>
      <c r="AF27" s="14">
        <v>0.004953703703703704</v>
      </c>
      <c r="AG27" s="14">
        <v>0.004803240740740741</v>
      </c>
      <c r="AH27" s="14">
        <v>0.004918981481481482</v>
      </c>
      <c r="AI27" s="14">
        <v>0.0012847222222222223</v>
      </c>
      <c r="AJ27" s="14">
        <v>0.001238425925925926</v>
      </c>
      <c r="AK27" s="14">
        <v>0.001238425925925926</v>
      </c>
    </row>
    <row r="28" spans="1:37" ht="12">
      <c r="A28" s="11">
        <v>27</v>
      </c>
      <c r="B28" s="12" t="s">
        <v>103</v>
      </c>
      <c r="C28" s="12" t="s">
        <v>37</v>
      </c>
      <c r="D28" s="13"/>
      <c r="E28" s="14">
        <v>0.001724537037037037</v>
      </c>
      <c r="F28" s="14">
        <v>0.0018402777777777777</v>
      </c>
      <c r="G28" s="14">
        <v>0.0022337962962962962</v>
      </c>
      <c r="H28" s="14">
        <v>0.0021875</v>
      </c>
      <c r="I28" s="14">
        <v>0.0016203703703703703</v>
      </c>
      <c r="J28" s="14">
        <v>0.0015972222222222223</v>
      </c>
      <c r="K28" s="14">
        <v>0.005648148148148148</v>
      </c>
      <c r="L28" s="14">
        <v>0.0012962962962962963</v>
      </c>
      <c r="M28" s="14">
        <v>0.005717592592592593</v>
      </c>
      <c r="N28" s="14">
        <v>0.001261574074074074</v>
      </c>
      <c r="O28" s="14">
        <v>0.005729166666666666</v>
      </c>
      <c r="P28" s="14">
        <v>0.0016087962962962963</v>
      </c>
      <c r="Q28" s="14">
        <v>0.0015972222222222223</v>
      </c>
      <c r="R28" s="14">
        <v>0.0024652777777777776</v>
      </c>
      <c r="S28" s="14">
        <v>0.002361111111111111</v>
      </c>
      <c r="T28" s="14">
        <v>0.001585648148148148</v>
      </c>
      <c r="U28" s="14">
        <v>0.001099537037037037</v>
      </c>
      <c r="V28" s="14">
        <v>0.002800925925925926</v>
      </c>
      <c r="W28" s="14">
        <v>0.0015625</v>
      </c>
      <c r="X28" s="14">
        <v>0.001099537037037037</v>
      </c>
      <c r="Y28" s="14">
        <v>0.0028356481481481483</v>
      </c>
      <c r="Z28" s="14">
        <v>0.005601851851851852</v>
      </c>
      <c r="AA28" s="14">
        <v>0.005856481481481482</v>
      </c>
      <c r="AB28" s="14">
        <v>0.004143518518518519</v>
      </c>
      <c r="AC28" s="14">
        <v>0.0032407407407407406</v>
      </c>
      <c r="AD28" s="14">
        <v>0.004027777777777778</v>
      </c>
      <c r="AE28" s="14">
        <v>0.0032060185185185186</v>
      </c>
      <c r="AF28" s="14">
        <v>0.004525462962962963</v>
      </c>
      <c r="AG28" s="14">
        <v>0.0043518518518518515</v>
      </c>
      <c r="AH28" s="14">
        <v>0.004340277777777778</v>
      </c>
      <c r="AI28" s="14">
        <v>0.0011689814814814816</v>
      </c>
      <c r="AJ28" s="14">
        <v>0.0011574074074074073</v>
      </c>
      <c r="AK28" s="14">
        <v>0.0011921296296296296</v>
      </c>
    </row>
    <row r="29" spans="1:37" ht="12">
      <c r="A29" s="11">
        <v>28</v>
      </c>
      <c r="B29" s="12" t="s">
        <v>104</v>
      </c>
      <c r="C29" s="12" t="s">
        <v>61</v>
      </c>
      <c r="D29" s="13"/>
      <c r="E29" s="17">
        <f>152/86400</f>
        <v>0.0017592592592592592</v>
      </c>
      <c r="F29" s="17">
        <f>163/86400</f>
        <v>0.0018865740740740742</v>
      </c>
      <c r="G29" s="14">
        <v>0.002395833333333333</v>
      </c>
      <c r="H29" s="14">
        <v>0.0023032407407407407</v>
      </c>
      <c r="I29" s="14">
        <v>0.0017013888888888888</v>
      </c>
      <c r="J29" s="14">
        <v>0.0016435185185185185</v>
      </c>
      <c r="K29" s="14">
        <v>0.005763888888888889</v>
      </c>
      <c r="L29" s="14">
        <v>0.001412037037037037</v>
      </c>
      <c r="M29" s="14">
        <v>0.005729166666666666</v>
      </c>
      <c r="N29" s="14">
        <v>0.0013541666666666667</v>
      </c>
      <c r="O29" s="14">
        <v>0.005752314814814815</v>
      </c>
      <c r="P29" s="14">
        <v>0.0016435185185185185</v>
      </c>
      <c r="Q29" s="14">
        <v>0.0016087962962962963</v>
      </c>
      <c r="R29" s="14">
        <v>0.0027083333333333334</v>
      </c>
      <c r="S29" s="14">
        <v>0.0024421296296296296</v>
      </c>
      <c r="T29" s="14">
        <v>0.0016087962962962963</v>
      </c>
      <c r="U29" s="14">
        <v>0.0010879629629629629</v>
      </c>
      <c r="V29" s="14">
        <v>0.0028125</v>
      </c>
      <c r="W29" s="14">
        <v>0.001585648148148148</v>
      </c>
      <c r="X29" s="14">
        <v>0.0011111111111111111</v>
      </c>
      <c r="Y29" s="14">
        <v>0.0028703703703703703</v>
      </c>
      <c r="Z29" s="14">
        <v>0.005567129629629629</v>
      </c>
      <c r="AA29" s="14">
        <v>0.006053240740740741</v>
      </c>
      <c r="AB29" s="14">
        <v>0.004363425925925926</v>
      </c>
      <c r="AC29" s="14">
        <v>0.0033912037037037036</v>
      </c>
      <c r="AD29" s="14">
        <v>0.004143518518518519</v>
      </c>
      <c r="AE29" s="14">
        <v>0.0033333333333333335</v>
      </c>
      <c r="AF29" s="14">
        <v>0.004826388888888889</v>
      </c>
      <c r="AG29" s="14">
        <v>0.004664351851851852</v>
      </c>
      <c r="AH29" s="14">
        <v>0.004768518518518518</v>
      </c>
      <c r="AI29" s="14">
        <v>0.001238425925925926</v>
      </c>
      <c r="AJ29" s="14">
        <v>0.0012152777777777778</v>
      </c>
      <c r="AK29" s="14">
        <v>0.0012152777777777778</v>
      </c>
    </row>
    <row r="30" spans="1:37" ht="12">
      <c r="A30" s="11">
        <v>30</v>
      </c>
      <c r="B30" s="12" t="s">
        <v>105</v>
      </c>
      <c r="C30" s="12" t="s">
        <v>62</v>
      </c>
      <c r="D30" s="13"/>
      <c r="E30" s="16">
        <f>198/86400</f>
        <v>0.0022916666666666667</v>
      </c>
      <c r="F30" s="16">
        <f>213/86400</f>
        <v>0.0024652777777777776</v>
      </c>
      <c r="G30" s="16">
        <f>273/86400</f>
        <v>0.003159722222222222</v>
      </c>
      <c r="H30" s="16">
        <f>358/86400</f>
        <v>0.004143518518518519</v>
      </c>
      <c r="I30" s="14">
        <v>0.0018865740740740742</v>
      </c>
      <c r="J30" s="14">
        <v>0.0017708333333333332</v>
      </c>
      <c r="K30" s="14">
        <v>0.006631944444444445</v>
      </c>
      <c r="L30" s="14">
        <v>0.0015162037037037036</v>
      </c>
      <c r="M30" s="14">
        <v>0.006574074074074074</v>
      </c>
      <c r="N30" s="14">
        <v>0.0014930555555555556</v>
      </c>
      <c r="O30" s="14">
        <v>0.006458333333333333</v>
      </c>
      <c r="P30" s="14">
        <v>0.0017824074074074075</v>
      </c>
      <c r="Q30" s="14">
        <v>0.001712962962962963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ht="12">
      <c r="A31" s="11">
        <v>32</v>
      </c>
      <c r="B31" s="12" t="s">
        <v>106</v>
      </c>
      <c r="C31" s="12" t="s">
        <v>42</v>
      </c>
      <c r="D31" s="13"/>
      <c r="E31" s="14">
        <v>0.0019444444444444444</v>
      </c>
      <c r="F31" s="14">
        <v>0.0020717592592592593</v>
      </c>
      <c r="G31" s="14">
        <v>0.0025</v>
      </c>
      <c r="H31" s="14">
        <v>0.0024074074074074076</v>
      </c>
      <c r="I31" s="14">
        <v>0.0018055555555555555</v>
      </c>
      <c r="J31" s="14">
        <v>0.0017592592592592592</v>
      </c>
      <c r="K31" s="14">
        <v>0.0062268518518518515</v>
      </c>
      <c r="L31" s="14">
        <v>0.001712962962962963</v>
      </c>
      <c r="M31" s="14">
        <v>0.006527777777777778</v>
      </c>
      <c r="N31" s="14">
        <v>0.0017592592592592592</v>
      </c>
      <c r="O31" s="14">
        <v>0.006458333333333333</v>
      </c>
      <c r="P31" s="14">
        <v>0.0017708333333333332</v>
      </c>
      <c r="Q31" s="14">
        <v>0.0017592592592592592</v>
      </c>
      <c r="R31" s="14">
        <v>0.0028819444444444444</v>
      </c>
      <c r="S31" s="14">
        <v>0.0027546296296296294</v>
      </c>
      <c r="T31" s="14">
        <v>0.0017939814814814815</v>
      </c>
      <c r="U31" s="14">
        <v>0.00125</v>
      </c>
      <c r="V31" s="14">
        <v>0.0031944444444444446</v>
      </c>
      <c r="W31" s="14">
        <v>0.001712962962962963</v>
      </c>
      <c r="X31" s="14">
        <v>0.0012731481481481483</v>
      </c>
      <c r="Y31" s="14">
        <v>0.0030902777777777777</v>
      </c>
      <c r="Z31" s="14">
        <v>0.00619212962962963</v>
      </c>
      <c r="AA31" s="14">
        <v>0.006759259259259259</v>
      </c>
      <c r="AB31" s="14">
        <v>0.00494212962962963</v>
      </c>
      <c r="AC31" s="14">
        <v>0.0038541666666666668</v>
      </c>
      <c r="AD31" s="14">
        <v>0.004710648148148148</v>
      </c>
      <c r="AE31" s="14">
        <v>0.0038310185185185183</v>
      </c>
      <c r="AF31" s="14">
        <v>0.0050810185185185186</v>
      </c>
      <c r="AG31" s="14">
        <v>0.005</v>
      </c>
      <c r="AH31" s="14">
        <v>0.004976851851851852</v>
      </c>
      <c r="AI31" s="14">
        <v>0.0013078703703703703</v>
      </c>
      <c r="AJ31" s="14">
        <v>0.0012962962962962963</v>
      </c>
      <c r="AK31" s="14">
        <v>0.001261574074074074</v>
      </c>
    </row>
    <row r="32" spans="1:37" ht="12">
      <c r="A32" s="11">
        <v>33</v>
      </c>
      <c r="B32" s="12" t="s">
        <v>107</v>
      </c>
      <c r="C32" s="12" t="s">
        <v>63</v>
      </c>
      <c r="D32" s="13"/>
      <c r="E32" s="14">
        <v>0.001875</v>
      </c>
      <c r="F32" s="14">
        <v>0.0020601851851851853</v>
      </c>
      <c r="G32" s="14">
        <v>0.0024074074074074076</v>
      </c>
      <c r="H32" s="14">
        <v>0.0024074074074074076</v>
      </c>
      <c r="I32" s="17">
        <f>144/86400</f>
        <v>0.0016666666666666668</v>
      </c>
      <c r="J32" s="14">
        <v>0.0017013888888888888</v>
      </c>
      <c r="K32" s="14">
        <v>0.00625</v>
      </c>
      <c r="L32" s="14">
        <v>0.0014930555555555556</v>
      </c>
      <c r="M32" s="14">
        <v>0.006354166666666667</v>
      </c>
      <c r="N32" s="14">
        <v>0.0013541666666666667</v>
      </c>
      <c r="O32" s="14">
        <v>0.006307870370370371</v>
      </c>
      <c r="P32" s="14">
        <v>0.0016435185185185185</v>
      </c>
      <c r="Q32" s="14">
        <v>0.0016319444444444445</v>
      </c>
      <c r="R32" s="14">
        <v>0.0027314814814814814</v>
      </c>
      <c r="S32" s="14">
        <v>0.002662037037037037</v>
      </c>
      <c r="T32" s="14">
        <v>0.0017592592592592592</v>
      </c>
      <c r="U32" s="14">
        <v>0.00125</v>
      </c>
      <c r="V32" s="14">
        <v>0.003159722222222222</v>
      </c>
      <c r="W32" s="14">
        <v>0.001724537037037037</v>
      </c>
      <c r="X32" s="14">
        <v>0.0012268518518518518</v>
      </c>
      <c r="Y32" s="14">
        <v>0.003159722222222222</v>
      </c>
      <c r="Z32" s="14">
        <v>0.0061805555555555555</v>
      </c>
      <c r="AA32" s="14">
        <v>0.006296296296296296</v>
      </c>
      <c r="AB32" s="14">
        <v>0.004594907407407408</v>
      </c>
      <c r="AC32" s="14">
        <v>0.003599537037037037</v>
      </c>
      <c r="AD32" s="14">
        <v>0.0044444444444444444</v>
      </c>
      <c r="AE32" s="14">
        <v>0.0035300925925925925</v>
      </c>
      <c r="AF32" s="14">
        <v>0.004872685185185185</v>
      </c>
      <c r="AG32" s="14">
        <v>0.004849537037037037</v>
      </c>
      <c r="AH32" s="14">
        <v>0.004803240740740741</v>
      </c>
      <c r="AI32" s="14">
        <v>0.001261574074074074</v>
      </c>
      <c r="AJ32" s="14">
        <v>0.001261574074074074</v>
      </c>
      <c r="AK32" s="14">
        <v>0.001238425925925926</v>
      </c>
    </row>
    <row r="33" spans="1:37" ht="12">
      <c r="A33" s="11">
        <v>34</v>
      </c>
      <c r="B33" s="12" t="s">
        <v>108</v>
      </c>
      <c r="C33" s="12" t="s">
        <v>60</v>
      </c>
      <c r="D33" s="13"/>
      <c r="E33" s="14">
        <v>0.0016319444444444445</v>
      </c>
      <c r="F33" s="14">
        <v>0.0018287037037037037</v>
      </c>
      <c r="G33" s="14">
        <v>0.0021527777777777778</v>
      </c>
      <c r="H33" s="14">
        <v>0.0021180555555555558</v>
      </c>
      <c r="I33" s="14">
        <v>0.0015393518518518519</v>
      </c>
      <c r="J33" s="14">
        <v>0.0015277777777777779</v>
      </c>
      <c r="K33" s="14">
        <v>0.005474537037037037</v>
      </c>
      <c r="L33" s="14">
        <v>0.0012962962962962963</v>
      </c>
      <c r="M33" s="14">
        <v>0.005648148148148148</v>
      </c>
      <c r="N33" s="14">
        <v>0.0012962962962962963</v>
      </c>
      <c r="O33" s="14">
        <v>0.005613425925925926</v>
      </c>
      <c r="P33" s="14">
        <v>0.0015972222222222223</v>
      </c>
      <c r="Q33" s="14">
        <v>0.0017824074074074075</v>
      </c>
      <c r="R33" s="14">
        <v>0.002349537037037037</v>
      </c>
      <c r="S33" s="14">
        <v>0.002199074074074074</v>
      </c>
      <c r="T33" s="14">
        <v>0.0015277777777777779</v>
      </c>
      <c r="U33" s="14">
        <v>0.0010069444444444444</v>
      </c>
      <c r="V33" s="14">
        <v>0.0025925925925925925</v>
      </c>
      <c r="W33" s="14">
        <v>0.0014699074074074074</v>
      </c>
      <c r="X33" s="14">
        <v>0.0009953703703703704</v>
      </c>
      <c r="Y33" s="14">
        <v>0.002627314814814815</v>
      </c>
      <c r="Z33" s="14">
        <v>0.005393518518518519</v>
      </c>
      <c r="AA33" s="14">
        <v>0.005694444444444445</v>
      </c>
      <c r="AB33" s="14">
        <v>0.0038888888888888888</v>
      </c>
      <c r="AC33" s="14">
        <v>0.0031134259259259257</v>
      </c>
      <c r="AD33" s="14">
        <v>0.0037847222222222223</v>
      </c>
      <c r="AE33" s="14">
        <v>0.0029976851851851853</v>
      </c>
      <c r="AF33" s="14">
        <v>0.0044675925925925924</v>
      </c>
      <c r="AG33" s="14">
        <v>0.0042592592592592595</v>
      </c>
      <c r="AH33" s="14">
        <v>0.004270833333333333</v>
      </c>
      <c r="AI33" s="14">
        <v>0.001099537037037037</v>
      </c>
      <c r="AJ33" s="14">
        <v>0.0011111111111111111</v>
      </c>
      <c r="AK33" s="14">
        <v>0.0012847222222222223</v>
      </c>
    </row>
    <row r="34" spans="1:37" ht="12">
      <c r="A34" s="11">
        <v>35</v>
      </c>
      <c r="B34" s="12" t="s">
        <v>109</v>
      </c>
      <c r="C34" s="12" t="s">
        <v>51</v>
      </c>
      <c r="D34" s="13"/>
      <c r="E34" s="14">
        <v>0.0017592592592592592</v>
      </c>
      <c r="F34" s="14">
        <v>0.0019212962962962964</v>
      </c>
      <c r="G34" s="14">
        <v>0.0022685185185185187</v>
      </c>
      <c r="H34" s="14">
        <v>0.0022569444444444442</v>
      </c>
      <c r="I34" s="14">
        <v>0.001724537037037037</v>
      </c>
      <c r="J34" s="14">
        <v>0.0016550925925925926</v>
      </c>
      <c r="K34" s="14">
        <v>0.005856481481481482</v>
      </c>
      <c r="L34" s="14">
        <v>0.0014930555555555556</v>
      </c>
      <c r="M34" s="14">
        <v>0.0059722222222222225</v>
      </c>
      <c r="N34" s="14">
        <v>0.001412037037037037</v>
      </c>
      <c r="O34" s="14">
        <v>0.0059953703703703705</v>
      </c>
      <c r="P34" s="14">
        <v>0.0016319444444444445</v>
      </c>
      <c r="Q34" s="14">
        <v>0.0016203703703703703</v>
      </c>
      <c r="R34" s="14">
        <v>0.0026967592592592594</v>
      </c>
      <c r="S34" s="14">
        <v>0.0025810185185185185</v>
      </c>
      <c r="T34" s="14">
        <v>0.001712962962962963</v>
      </c>
      <c r="U34" s="14">
        <v>0.0011689814814814816</v>
      </c>
      <c r="V34" s="14">
        <v>0.002962962962962963</v>
      </c>
      <c r="W34" s="14">
        <v>0.0016550925925925926</v>
      </c>
      <c r="X34" s="14">
        <v>0.0011458333333333333</v>
      </c>
      <c r="Y34" s="14">
        <v>0.002928240740740741</v>
      </c>
      <c r="Z34" s="14">
        <v>0.005810185185185186</v>
      </c>
      <c r="AA34" s="14">
        <v>0.006678240740740741</v>
      </c>
      <c r="AB34" s="14">
        <v>0.004421296296296296</v>
      </c>
      <c r="AC34" s="14">
        <v>0.0034953703703703705</v>
      </c>
      <c r="AD34" s="14">
        <v>0.0042592592592592595</v>
      </c>
      <c r="AE34" s="14">
        <v>0.0034953703703703705</v>
      </c>
      <c r="AF34" s="14">
        <v>0.004861111111111111</v>
      </c>
      <c r="AG34" s="14">
        <v>0.004641203703703704</v>
      </c>
      <c r="AH34" s="14">
        <v>0.004652777777777777</v>
      </c>
      <c r="AI34" s="14">
        <v>0.0011805555555555556</v>
      </c>
      <c r="AJ34" s="14">
        <v>0.0011458333333333333</v>
      </c>
      <c r="AK34" s="14">
        <v>0.0011226851851851851</v>
      </c>
    </row>
    <row r="35" spans="1:37" ht="12">
      <c r="A35" s="11">
        <v>36</v>
      </c>
      <c r="B35" s="12" t="s">
        <v>110</v>
      </c>
      <c r="C35" s="12" t="s">
        <v>64</v>
      </c>
      <c r="D35" s="13"/>
      <c r="E35" s="14">
        <v>0.0016898148148148148</v>
      </c>
      <c r="F35" s="14">
        <v>0.0018055555555555555</v>
      </c>
      <c r="G35" s="14">
        <v>0.0021875</v>
      </c>
      <c r="H35" s="14">
        <v>0.0021759259259259258</v>
      </c>
      <c r="I35" s="14">
        <v>0.001574074074074074</v>
      </c>
      <c r="J35" s="14">
        <v>0.001574074074074074</v>
      </c>
      <c r="K35" s="14">
        <v>0.005613425925925926</v>
      </c>
      <c r="L35" s="14">
        <v>0.0013078703703703703</v>
      </c>
      <c r="M35" s="14">
        <v>0.005729166666666666</v>
      </c>
      <c r="N35" s="14">
        <v>0.001261574074074074</v>
      </c>
      <c r="O35" s="14">
        <v>0.005717592592592593</v>
      </c>
      <c r="P35" s="14">
        <v>0.0015625</v>
      </c>
      <c r="Q35" s="14">
        <v>0.0015277777777777779</v>
      </c>
      <c r="R35" s="14">
        <v>0.0023148148148148147</v>
      </c>
      <c r="S35" s="14">
        <v>0.0022569444444444442</v>
      </c>
      <c r="T35" s="14">
        <v>0.0015625</v>
      </c>
      <c r="U35" s="14">
        <v>0.0010416666666666667</v>
      </c>
      <c r="V35" s="14">
        <v>0.002673611111111111</v>
      </c>
      <c r="W35" s="14">
        <v>0.0015393518518518519</v>
      </c>
      <c r="X35" s="14">
        <v>0.0009953703703703704</v>
      </c>
      <c r="Y35" s="14">
        <v>0.002685185185185185</v>
      </c>
      <c r="Z35" s="14">
        <v>0.005358796296296296</v>
      </c>
      <c r="AA35" s="14">
        <v>0.005648148148148148</v>
      </c>
      <c r="AB35" s="14">
        <v>0.004027777777777778</v>
      </c>
      <c r="AC35" s="14">
        <v>0.003159722222222222</v>
      </c>
      <c r="AD35" s="14">
        <v>0.0038888888888888888</v>
      </c>
      <c r="AE35" s="14">
        <v>0.0031134259259259257</v>
      </c>
      <c r="AF35" s="14">
        <v>0.00443287037037037</v>
      </c>
      <c r="AG35" s="14">
        <v>0.0043518518518518515</v>
      </c>
      <c r="AH35" s="14">
        <v>0.004386574074074074</v>
      </c>
      <c r="AI35" s="14">
        <v>0.0011574074074074073</v>
      </c>
      <c r="AJ35" s="14">
        <v>0.0011458333333333333</v>
      </c>
      <c r="AK35" s="14">
        <v>0.0011921296296296296</v>
      </c>
    </row>
    <row r="36" spans="1:37" ht="12">
      <c r="A36" s="11">
        <v>37</v>
      </c>
      <c r="B36" s="12" t="s">
        <v>111</v>
      </c>
      <c r="C36" s="12" t="s">
        <v>65</v>
      </c>
      <c r="D36" s="13"/>
      <c r="E36" s="14">
        <v>0.0017476851851851852</v>
      </c>
      <c r="F36" s="14">
        <v>0.001863425925925926</v>
      </c>
      <c r="G36" s="14">
        <v>0.0022685185185185187</v>
      </c>
      <c r="H36" s="14">
        <v>0.0021412037037037038</v>
      </c>
      <c r="I36" s="14">
        <v>0.001574074074074074</v>
      </c>
      <c r="J36" s="14">
        <v>0.0015509259259259259</v>
      </c>
      <c r="K36" s="17">
        <f>484/86400</f>
        <v>0.005601851851851852</v>
      </c>
      <c r="L36" s="14">
        <v>0.0012962962962962963</v>
      </c>
      <c r="M36" s="17">
        <f>493/86400</f>
        <v>0.005706018518518518</v>
      </c>
      <c r="N36" s="14">
        <v>0.0013425925925925925</v>
      </c>
      <c r="O36" s="17">
        <f>486/86400</f>
        <v>0.005625</v>
      </c>
      <c r="P36" s="14">
        <v>0.0015509259259259259</v>
      </c>
      <c r="Q36" s="14">
        <v>0.0015162037037037036</v>
      </c>
      <c r="R36" s="14">
        <v>0.0024537037037037036</v>
      </c>
      <c r="S36" s="14">
        <v>0.002337962962962963</v>
      </c>
      <c r="T36" s="14">
        <v>0.0015509259259259259</v>
      </c>
      <c r="U36" s="14">
        <v>0.0010648148148148149</v>
      </c>
      <c r="V36" s="14">
        <v>0.002685185185185185</v>
      </c>
      <c r="W36" s="14">
        <v>0.0016898148148148148</v>
      </c>
      <c r="X36" s="14">
        <v>0.0010416666666666667</v>
      </c>
      <c r="Y36" s="14">
        <v>0.002685185185185185</v>
      </c>
      <c r="Z36" s="14">
        <v>0.005381944444444444</v>
      </c>
      <c r="AA36" s="14">
        <v>0.006342592592592592</v>
      </c>
      <c r="AB36" s="14">
        <v>0.004166666666666667</v>
      </c>
      <c r="AC36" s="14">
        <v>0.0032523148148148147</v>
      </c>
      <c r="AD36" s="14">
        <v>0.003969907407407407</v>
      </c>
      <c r="AE36" s="14">
        <v>0.003136574074074074</v>
      </c>
      <c r="AF36" s="14">
        <v>0.004675925925925926</v>
      </c>
      <c r="AG36" s="14">
        <v>0.0044907407407407405</v>
      </c>
      <c r="AH36" s="14">
        <v>0.004629629629629629</v>
      </c>
      <c r="AI36" s="14">
        <v>0.0011458333333333333</v>
      </c>
      <c r="AJ36" s="14">
        <v>0.0011458333333333333</v>
      </c>
      <c r="AK36" s="14">
        <v>0.0011805555555555556</v>
      </c>
    </row>
    <row r="37" spans="1:37" ht="12">
      <c r="A37" s="11">
        <v>40</v>
      </c>
      <c r="B37" s="12" t="s">
        <v>112</v>
      </c>
      <c r="C37" s="12" t="s">
        <v>66</v>
      </c>
      <c r="D37" s="13"/>
      <c r="E37" s="14">
        <v>0.0018171296296296297</v>
      </c>
      <c r="F37" s="14">
        <v>0.0019212962962962964</v>
      </c>
      <c r="G37" s="14">
        <v>0.002372685185185185</v>
      </c>
      <c r="H37" s="14">
        <v>0.002372685185185185</v>
      </c>
      <c r="I37" s="14">
        <v>0.0016782407407407408</v>
      </c>
      <c r="J37" s="14">
        <v>0.0016666666666666668</v>
      </c>
      <c r="K37" s="14">
        <v>0.005543981481481481</v>
      </c>
      <c r="L37" s="14">
        <v>0.0013773148148148147</v>
      </c>
      <c r="M37" s="14">
        <v>0.005717592592592593</v>
      </c>
      <c r="N37" s="14">
        <v>0.0013310185185185185</v>
      </c>
      <c r="O37" s="14">
        <v>0.005636574074074074</v>
      </c>
      <c r="P37" s="14">
        <v>0.0016319444444444445</v>
      </c>
      <c r="Q37" s="14">
        <v>0.0016203703703703703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12">
      <c r="A38" s="11">
        <v>42</v>
      </c>
      <c r="B38" s="12" t="s">
        <v>113</v>
      </c>
      <c r="C38" s="12" t="s">
        <v>60</v>
      </c>
      <c r="D38" s="13"/>
      <c r="E38" s="14">
        <v>0.0016782407407407408</v>
      </c>
      <c r="F38" s="14">
        <v>0.0018402777777777777</v>
      </c>
      <c r="G38" s="14">
        <v>0.0021643518518518518</v>
      </c>
      <c r="H38" s="14">
        <v>0.0021412037037037038</v>
      </c>
      <c r="I38" s="14">
        <v>0.001585648148148148</v>
      </c>
      <c r="J38" s="14">
        <v>0.0015625</v>
      </c>
      <c r="K38" s="14">
        <v>0.005590277777777777</v>
      </c>
      <c r="L38" s="14">
        <v>0.00125</v>
      </c>
      <c r="M38" s="14">
        <v>0.005671296296296297</v>
      </c>
      <c r="N38" s="14">
        <v>0.001238425925925926</v>
      </c>
      <c r="O38" s="14">
        <v>0.005810185185185186</v>
      </c>
      <c r="P38" s="14">
        <v>0.0015277777777777779</v>
      </c>
      <c r="Q38" s="14">
        <v>0.0015277777777777779</v>
      </c>
      <c r="R38" s="14">
        <v>0.0025810185185185185</v>
      </c>
      <c r="S38" s="14">
        <v>0.002349537037037037</v>
      </c>
      <c r="T38" s="14">
        <v>0.0015393518518518519</v>
      </c>
      <c r="U38" s="14">
        <v>0.0010763888888888889</v>
      </c>
      <c r="V38" s="14">
        <v>0.002673611111111111</v>
      </c>
      <c r="W38" s="14">
        <v>0.0014814814814814814</v>
      </c>
      <c r="X38" s="14">
        <v>0.0010185185185185184</v>
      </c>
      <c r="Y38" s="14">
        <v>0.002638888888888889</v>
      </c>
      <c r="Z38" s="14">
        <v>0.005416666666666667</v>
      </c>
      <c r="AA38" s="14">
        <v>0.006030092592592593</v>
      </c>
      <c r="AB38" s="14">
        <v>0.003969907407407407</v>
      </c>
      <c r="AC38" s="14">
        <v>0.0031018518518518517</v>
      </c>
      <c r="AD38" s="14">
        <v>0.0038541666666666668</v>
      </c>
      <c r="AE38" s="14">
        <v>0.0030671296296296297</v>
      </c>
      <c r="AF38" s="14">
        <v>0.0044675925925925924</v>
      </c>
      <c r="AG38" s="14">
        <v>0.004340277777777778</v>
      </c>
      <c r="AH38" s="14">
        <v>0.004293981481481481</v>
      </c>
      <c r="AI38" s="14">
        <v>0.0011342592592592593</v>
      </c>
      <c r="AJ38" s="14">
        <v>0.0011111111111111111</v>
      </c>
      <c r="AK38" s="14">
        <v>0.0012152777777777778</v>
      </c>
    </row>
    <row r="39" spans="1:37" ht="12">
      <c r="A39" s="11">
        <v>44</v>
      </c>
      <c r="B39" s="12" t="s">
        <v>114</v>
      </c>
      <c r="C39" s="12" t="s">
        <v>67</v>
      </c>
      <c r="D39" s="13"/>
      <c r="E39" s="14">
        <v>0.0022569444444444442</v>
      </c>
      <c r="F39" s="14">
        <v>0.0022569444444444442</v>
      </c>
      <c r="G39" s="14">
        <v>0.002789351851851852</v>
      </c>
      <c r="H39" s="14">
        <v>0.0029745370370370373</v>
      </c>
      <c r="I39" s="17">
        <f>162/86400</f>
        <v>0.001875</v>
      </c>
      <c r="J39" s="14">
        <v>0.0019675925925925924</v>
      </c>
      <c r="K39" s="14">
        <v>0.006840277777777778</v>
      </c>
      <c r="L39" s="14">
        <v>0.0018402777777777777</v>
      </c>
      <c r="M39" s="14">
        <v>0.006863425925925926</v>
      </c>
      <c r="N39" s="14">
        <v>0.0016898148148148148</v>
      </c>
      <c r="O39" s="14">
        <v>0.006782407407407407</v>
      </c>
      <c r="P39" s="14">
        <v>0.001863425925925926</v>
      </c>
      <c r="Q39" s="14">
        <v>0.0018171296296296297</v>
      </c>
      <c r="R39" s="14">
        <v>0.00318287037037037</v>
      </c>
      <c r="S39" s="14">
        <v>0.0030671296296296297</v>
      </c>
      <c r="T39" s="14">
        <v>0.0021296296296296298</v>
      </c>
      <c r="U39" s="14">
        <v>0.0014467592592592592</v>
      </c>
      <c r="V39" s="14">
        <v>0.0035185185185185185</v>
      </c>
      <c r="W39" s="14">
        <v>0.0019097222222222222</v>
      </c>
      <c r="X39" s="14">
        <v>0.001388888888888889</v>
      </c>
      <c r="Y39" s="14">
        <v>0.003425925925925926</v>
      </c>
      <c r="Z39" s="14">
        <v>0.006574074074074074</v>
      </c>
      <c r="AA39" s="14">
        <v>0.007175925925925926</v>
      </c>
      <c r="AB39" s="14">
        <v>0.0052199074074074075</v>
      </c>
      <c r="AC39" s="14">
        <v>0.004247685185185185</v>
      </c>
      <c r="AD39" s="14">
        <v>0.004976851851851852</v>
      </c>
      <c r="AE39" s="14">
        <v>0.003969907407407407</v>
      </c>
      <c r="AF39" s="14">
        <v>0.005439814814814815</v>
      </c>
      <c r="AG39" s="14">
        <v>0.005613425925925926</v>
      </c>
      <c r="AH39" s="14">
        <v>0.005335648148148148</v>
      </c>
      <c r="AI39" s="14">
        <v>0.0013310185185185185</v>
      </c>
      <c r="AJ39" s="14">
        <v>0.0013078703703703703</v>
      </c>
      <c r="AK39" s="14">
        <v>0.0013194444444444445</v>
      </c>
    </row>
    <row r="40" spans="1:37" ht="12">
      <c r="A40" s="11">
        <v>46</v>
      </c>
      <c r="B40" s="12" t="s">
        <v>115</v>
      </c>
      <c r="C40" s="12" t="s">
        <v>44</v>
      </c>
      <c r="D40" s="13"/>
      <c r="E40" s="14">
        <v>0.0019444444444444444</v>
      </c>
      <c r="F40" s="14">
        <v>0.0020949074074074073</v>
      </c>
      <c r="G40" s="14">
        <v>0.0024652777777777776</v>
      </c>
      <c r="H40" s="14">
        <v>0.002361111111111111</v>
      </c>
      <c r="I40" s="14">
        <v>0.0017939814814814815</v>
      </c>
      <c r="J40" s="14">
        <v>0.001736111111111111</v>
      </c>
      <c r="K40" s="14">
        <v>0.006076388888888889</v>
      </c>
      <c r="L40" s="14">
        <v>0.0014467592592592592</v>
      </c>
      <c r="M40" s="14">
        <v>0.006238425925925926</v>
      </c>
      <c r="N40" s="14">
        <v>0.0014351851851851852</v>
      </c>
      <c r="O40" s="14">
        <v>0.006238425925925926</v>
      </c>
      <c r="P40" s="14">
        <v>0.0017476851851851852</v>
      </c>
      <c r="Q40" s="14">
        <v>0.0017013888888888888</v>
      </c>
      <c r="R40" s="14">
        <v>0.002777777777777778</v>
      </c>
      <c r="S40" s="14">
        <v>0.0026041666666666665</v>
      </c>
      <c r="T40" s="14">
        <v>0.0017939814814814815</v>
      </c>
      <c r="U40" s="14">
        <v>0.0011921296296296296</v>
      </c>
      <c r="V40" s="14">
        <v>0.003159722222222222</v>
      </c>
      <c r="W40" s="14">
        <v>0.001736111111111111</v>
      </c>
      <c r="X40" s="14">
        <v>0.0011921296296296296</v>
      </c>
      <c r="Y40" s="14">
        <v>0.003171296296296296</v>
      </c>
      <c r="Z40" s="14">
        <v>0.0061342592592592594</v>
      </c>
      <c r="AA40" s="14">
        <v>0.006666666666666667</v>
      </c>
      <c r="AB40" s="14">
        <v>0.0046875</v>
      </c>
      <c r="AC40" s="14">
        <v>0.0036226851851851854</v>
      </c>
      <c r="AD40" s="14">
        <v>0.004548611111111111</v>
      </c>
      <c r="AE40" s="14">
        <v>0.003611111111111111</v>
      </c>
      <c r="AF40" s="14">
        <v>0.005</v>
      </c>
      <c r="AG40" s="14">
        <v>0.005</v>
      </c>
      <c r="AH40" s="14">
        <v>0.004988425925925926</v>
      </c>
      <c r="AI40" s="14">
        <v>0.0012152777777777778</v>
      </c>
      <c r="AJ40" s="14">
        <v>0.0012037037037037038</v>
      </c>
      <c r="AK40" s="14">
        <v>0.0012268518518518518</v>
      </c>
    </row>
    <row r="41" spans="1:37" ht="12">
      <c r="A41" s="11">
        <v>53</v>
      </c>
      <c r="B41" s="12" t="s">
        <v>116</v>
      </c>
      <c r="C41" s="12" t="s">
        <v>44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>
        <v>0.0029861111111111113</v>
      </c>
      <c r="S41" s="14">
        <v>0.002789351851851852</v>
      </c>
      <c r="T41" s="14">
        <v>0.0019097222222222222</v>
      </c>
      <c r="U41" s="14">
        <v>0.0013657407407407407</v>
      </c>
      <c r="V41" s="14">
        <v>0.003263888888888889</v>
      </c>
      <c r="W41" s="14">
        <v>0.0018402777777777777</v>
      </c>
      <c r="X41" s="14">
        <v>0.0012962962962962963</v>
      </c>
      <c r="Y41" s="14">
        <v>0.0032060185185185186</v>
      </c>
      <c r="Z41" s="14">
        <v>0.006539351851851852</v>
      </c>
      <c r="AA41" s="14">
        <v>0.006643518518518518</v>
      </c>
      <c r="AB41" s="14">
        <v>0.004861111111111111</v>
      </c>
      <c r="AC41" s="14">
        <v>0.0042361111111111115</v>
      </c>
      <c r="AD41" s="14">
        <v>0.004768518518518518</v>
      </c>
      <c r="AE41" s="14">
        <v>0.0037962962962962963</v>
      </c>
      <c r="AF41" s="14">
        <v>0.004930555555555555</v>
      </c>
      <c r="AG41" s="16">
        <f>515/86400</f>
        <v>0.005960648148148148</v>
      </c>
      <c r="AH41" s="16">
        <f>494/86400</f>
        <v>0.005717592592592593</v>
      </c>
      <c r="AI41" s="14">
        <v>0.0013657407407407407</v>
      </c>
      <c r="AJ41" s="14">
        <v>0.0013194444444444445</v>
      </c>
      <c r="AK41" s="14">
        <v>0.0013541666666666667</v>
      </c>
    </row>
    <row r="42" spans="1:37" ht="12">
      <c r="A42" s="11">
        <v>54</v>
      </c>
      <c r="B42" s="12" t="s">
        <v>117</v>
      </c>
      <c r="C42" s="12" t="s">
        <v>68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>
        <v>0.0028356481481481483</v>
      </c>
      <c r="S42" s="14">
        <v>0.002627314814814815</v>
      </c>
      <c r="T42" s="14">
        <v>0.0017824074074074075</v>
      </c>
      <c r="U42" s="14">
        <v>0.0011805555555555556</v>
      </c>
      <c r="V42" s="14">
        <v>0.0029976851851851853</v>
      </c>
      <c r="W42" s="14">
        <v>0.0016435185185185185</v>
      </c>
      <c r="X42" s="14">
        <v>0.0011689814814814816</v>
      </c>
      <c r="Y42" s="14">
        <v>0.0030092592592592593</v>
      </c>
      <c r="Z42" s="14">
        <v>0.0060185185185185185</v>
      </c>
      <c r="AA42" s="14">
        <v>0.00636574074074074</v>
      </c>
      <c r="AB42" s="14">
        <v>0.004571759259259259</v>
      </c>
      <c r="AC42" s="14">
        <v>0.0035185185185185185</v>
      </c>
      <c r="AD42" s="14">
        <v>0.004421296296296296</v>
      </c>
      <c r="AE42" s="14">
        <v>0.003599537037037037</v>
      </c>
      <c r="AF42" s="14">
        <v>0.004861111111111111</v>
      </c>
      <c r="AG42" s="14">
        <v>0.004756944444444445</v>
      </c>
      <c r="AH42" s="14">
        <v>0.004699074074074074</v>
      </c>
      <c r="AI42" s="14">
        <v>0.0012152777777777778</v>
      </c>
      <c r="AJ42" s="14">
        <v>0.0011921296296296296</v>
      </c>
      <c r="AK42" s="14">
        <v>0.0011805555555555556</v>
      </c>
    </row>
    <row r="43" spans="1:37" ht="12">
      <c r="A43" s="11">
        <v>57</v>
      </c>
      <c r="B43" s="12" t="s">
        <v>118</v>
      </c>
      <c r="C43" s="12" t="s">
        <v>59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>
        <v>0.005775462962962963</v>
      </c>
      <c r="AG43" s="14"/>
      <c r="AH43" s="14"/>
      <c r="AI43" s="14"/>
      <c r="AJ43" s="14"/>
      <c r="AK43" s="14"/>
    </row>
    <row r="44" spans="1:37" ht="12">
      <c r="A44" s="11">
        <v>58</v>
      </c>
      <c r="B44" s="12" t="s">
        <v>119</v>
      </c>
      <c r="C44" s="12" t="s">
        <v>69</v>
      </c>
      <c r="D44" s="13"/>
      <c r="E44" s="14">
        <v>0.0015972222222222223</v>
      </c>
      <c r="F44" s="14">
        <v>0.0017708333333333332</v>
      </c>
      <c r="G44" s="14">
        <v>0.0020949074074074073</v>
      </c>
      <c r="H44" s="14">
        <v>0.0020486111111111113</v>
      </c>
      <c r="I44" s="14">
        <v>0.0014699074074074074</v>
      </c>
      <c r="J44" s="14">
        <v>0.001990740740740741</v>
      </c>
      <c r="K44" s="14">
        <v>0.0053125</v>
      </c>
      <c r="L44" s="14">
        <v>0.0012962962962962963</v>
      </c>
      <c r="M44" s="14">
        <v>0.005532407407407408</v>
      </c>
      <c r="N44" s="14">
        <v>0.001261574074074074</v>
      </c>
      <c r="O44" s="14">
        <v>0.005509259259259259</v>
      </c>
      <c r="P44" s="14">
        <v>0.0014699074074074074</v>
      </c>
      <c r="Q44" s="14">
        <v>0.0014583333333333334</v>
      </c>
      <c r="R44" s="14">
        <v>0.0023032407407407407</v>
      </c>
      <c r="S44" s="14">
        <v>0.002210648148148148</v>
      </c>
      <c r="T44" s="14">
        <v>0.0014814814814814814</v>
      </c>
      <c r="U44" s="14">
        <v>0.0010300925925925926</v>
      </c>
      <c r="V44" s="14">
        <v>0.0025578703703703705</v>
      </c>
      <c r="W44" s="14">
        <v>0.0014351851851851852</v>
      </c>
      <c r="X44" s="14">
        <v>0.0009722222222222222</v>
      </c>
      <c r="Y44" s="14">
        <v>0.002534722222222222</v>
      </c>
      <c r="Z44" s="14">
        <v>0.005462962962962963</v>
      </c>
      <c r="AA44" s="14">
        <v>0.005740740740740741</v>
      </c>
      <c r="AB44" s="14">
        <v>0.0038425925925925928</v>
      </c>
      <c r="AC44" s="14">
        <v>0.0030092592592592593</v>
      </c>
      <c r="AD44" s="14">
        <v>0.003738425925925926</v>
      </c>
      <c r="AE44" s="14">
        <v>0.002951388888888889</v>
      </c>
      <c r="AF44" s="14">
        <v>0.004502314814814815</v>
      </c>
      <c r="AG44" s="14">
        <v>0.004247685185185185</v>
      </c>
      <c r="AH44" s="14">
        <v>0.0042824074074074075</v>
      </c>
      <c r="AI44" s="14">
        <v>0.0011342592592592593</v>
      </c>
      <c r="AJ44" s="14">
        <v>0.0011226851851851851</v>
      </c>
      <c r="AK44" s="14">
        <v>0.001238425925925926</v>
      </c>
    </row>
    <row r="45" spans="1:37" ht="12">
      <c r="A45" s="11">
        <v>60</v>
      </c>
      <c r="B45" s="12" t="s">
        <v>120</v>
      </c>
      <c r="C45" s="12" t="s">
        <v>70</v>
      </c>
      <c r="D45" s="13"/>
      <c r="E45" s="14">
        <v>0.0019675925925925924</v>
      </c>
      <c r="F45" s="14">
        <v>0.0020717592592592593</v>
      </c>
      <c r="G45" s="14">
        <v>0.0025578703703703705</v>
      </c>
      <c r="H45" s="14">
        <v>0.0037962962962962963</v>
      </c>
      <c r="I45" s="16">
        <f>262/86400</f>
        <v>0.0030324074074074073</v>
      </c>
      <c r="J45" s="16">
        <f>202/86400</f>
        <v>0.002337962962962963</v>
      </c>
      <c r="K45" s="16">
        <f>621/86400</f>
        <v>0.0071875</v>
      </c>
      <c r="L45" s="16">
        <f>168/86400</f>
        <v>0.0019444444444444444</v>
      </c>
      <c r="M45" s="16">
        <f>635/86400</f>
        <v>0.007349537037037037</v>
      </c>
      <c r="N45" s="16">
        <f>167/86400</f>
        <v>0.0019328703703703704</v>
      </c>
      <c r="O45" s="16">
        <f>619/86400</f>
        <v>0.0071643518518518514</v>
      </c>
      <c r="P45" s="16">
        <f>198/86400</f>
        <v>0.0022916666666666667</v>
      </c>
      <c r="Q45" s="16">
        <f>193/86400</f>
        <v>0.0022337962962962962</v>
      </c>
      <c r="R45" s="14">
        <v>0.0029976851851851853</v>
      </c>
      <c r="S45" s="14">
        <v>0.0027314814814814814</v>
      </c>
      <c r="T45" s="14">
        <v>0.0019328703703703704</v>
      </c>
      <c r="U45" s="14">
        <v>0.0013310185185185185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ht="12">
      <c r="A46" s="11">
        <v>62</v>
      </c>
      <c r="B46" s="12" t="s">
        <v>121</v>
      </c>
      <c r="C46" s="12" t="s">
        <v>71</v>
      </c>
      <c r="D46" s="13"/>
      <c r="E46" s="14">
        <v>0.0016435185185185185</v>
      </c>
      <c r="F46" s="14">
        <v>0.0017708333333333332</v>
      </c>
      <c r="G46" s="14">
        <v>0.0020949074074074073</v>
      </c>
      <c r="H46" s="14">
        <v>0.0020717592592592593</v>
      </c>
      <c r="I46" s="14">
        <v>0.002685185185185185</v>
      </c>
      <c r="J46" s="14">
        <v>0.001574074074074074</v>
      </c>
      <c r="K46" s="14">
        <v>0.005335648148148148</v>
      </c>
      <c r="L46" s="14">
        <v>0.0012731481481481483</v>
      </c>
      <c r="M46" s="14">
        <v>0.005405092592592592</v>
      </c>
      <c r="N46" s="14">
        <v>0.001238425925925926</v>
      </c>
      <c r="O46" s="14">
        <v>0.005381944444444444</v>
      </c>
      <c r="P46" s="14">
        <v>0.0015046296296296296</v>
      </c>
      <c r="Q46" s="14">
        <v>0.0015046296296296296</v>
      </c>
      <c r="R46" s="14">
        <v>0.002337962962962963</v>
      </c>
      <c r="S46" s="14">
        <v>0.0021875</v>
      </c>
      <c r="T46" s="14">
        <v>0.0014467592592592592</v>
      </c>
      <c r="U46" s="14">
        <v>0.0009953703703703704</v>
      </c>
      <c r="V46" s="14">
        <v>0.0025810185185185185</v>
      </c>
      <c r="W46" s="14">
        <v>0.001412037037037037</v>
      </c>
      <c r="X46" s="14">
        <v>0.0009722222222222222</v>
      </c>
      <c r="Y46" s="14">
        <v>0.0025578703703703705</v>
      </c>
      <c r="Z46" s="14">
        <v>0.0052199074074074075</v>
      </c>
      <c r="AA46" s="14">
        <v>0.005613425925925926</v>
      </c>
      <c r="AB46" s="14">
        <v>0.0038541666666666668</v>
      </c>
      <c r="AC46" s="14">
        <v>0.0030324074074074073</v>
      </c>
      <c r="AD46" s="14">
        <v>0.003726851851851852</v>
      </c>
      <c r="AE46" s="14">
        <v>0.0029861111111111113</v>
      </c>
      <c r="AF46" s="14">
        <v>0.004409722222222222</v>
      </c>
      <c r="AG46" s="14">
        <v>0.00431712962962963</v>
      </c>
      <c r="AH46" s="14">
        <v>0.0043055555555555555</v>
      </c>
      <c r="AI46" s="14">
        <v>0.0011342592592592593</v>
      </c>
      <c r="AJ46" s="14">
        <v>0.0011111111111111111</v>
      </c>
      <c r="AK46" s="14">
        <v>0.0011921296296296296</v>
      </c>
    </row>
    <row r="47" spans="1:37" ht="12">
      <c r="A47" s="11">
        <v>64</v>
      </c>
      <c r="B47" s="12" t="s">
        <v>122</v>
      </c>
      <c r="C47" s="12" t="s">
        <v>72</v>
      </c>
      <c r="D47" s="13"/>
      <c r="E47" s="14">
        <v>0.0018981481481481482</v>
      </c>
      <c r="F47" s="14">
        <v>0.0020601851851851853</v>
      </c>
      <c r="G47" s="14">
        <v>0.002372685185185185</v>
      </c>
      <c r="H47" s="14">
        <v>0.002395833333333333</v>
      </c>
      <c r="I47" s="14">
        <v>0.0018055555555555555</v>
      </c>
      <c r="J47" s="14">
        <v>0.001736111111111111</v>
      </c>
      <c r="K47" s="14">
        <v>0.0059490740740740745</v>
      </c>
      <c r="L47" s="14">
        <v>0.0015162037037037036</v>
      </c>
      <c r="M47" s="14">
        <v>0.0060416666666666665</v>
      </c>
      <c r="N47" s="14">
        <v>0.0015046296296296296</v>
      </c>
      <c r="O47" s="14">
        <v>0.006053240740740741</v>
      </c>
      <c r="P47" s="14">
        <v>0.0017824074074074075</v>
      </c>
      <c r="Q47" s="14">
        <v>0.001724537037037037</v>
      </c>
      <c r="R47" s="14">
        <v>0.002824074074074074</v>
      </c>
      <c r="S47" s="14">
        <v>0.002638888888888889</v>
      </c>
      <c r="T47" s="14">
        <v>0.0017824074074074075</v>
      </c>
      <c r="U47" s="14">
        <v>0.0012731481481481483</v>
      </c>
      <c r="V47" s="14">
        <v>0.003148148148148148</v>
      </c>
      <c r="W47" s="14">
        <v>0.0017476851851851852</v>
      </c>
      <c r="X47" s="14">
        <v>0.001261574074074074</v>
      </c>
      <c r="Y47" s="14">
        <v>0.003148148148148148</v>
      </c>
      <c r="Z47" s="14">
        <v>0.006111111111111111</v>
      </c>
      <c r="AA47" s="14">
        <v>0.006527777777777778</v>
      </c>
      <c r="AB47" s="14">
        <v>0.004629629629629629</v>
      </c>
      <c r="AC47" s="14">
        <v>0.0036226851851851854</v>
      </c>
      <c r="AD47" s="14">
        <v>0.004629629629629629</v>
      </c>
      <c r="AE47" s="14">
        <v>0.003715277777777778</v>
      </c>
      <c r="AF47" s="14">
        <v>0.004965277777777778</v>
      </c>
      <c r="AG47" s="14">
        <v>0.004976851851851852</v>
      </c>
      <c r="AH47" s="14">
        <v>0.004895833333333334</v>
      </c>
      <c r="AI47" s="14">
        <v>0.0013078703703703703</v>
      </c>
      <c r="AJ47" s="14">
        <v>0.001238425925925926</v>
      </c>
      <c r="AK47" s="14">
        <v>0.0012268518518518518</v>
      </c>
    </row>
    <row r="48" spans="1:37" ht="12">
      <c r="A48" s="11">
        <v>65</v>
      </c>
      <c r="B48" s="12" t="s">
        <v>123</v>
      </c>
      <c r="C48" s="12" t="s">
        <v>73</v>
      </c>
      <c r="D48" s="13"/>
      <c r="E48" s="14">
        <v>0.0018171296296296297</v>
      </c>
      <c r="F48" s="14">
        <v>0.0020717592592592593</v>
      </c>
      <c r="G48" s="14">
        <v>0.002395833333333333</v>
      </c>
      <c r="H48" s="14">
        <v>0.0023263888888888887</v>
      </c>
      <c r="I48" s="14">
        <v>0.0016898148148148148</v>
      </c>
      <c r="J48" s="14">
        <v>0.0017013888888888888</v>
      </c>
      <c r="K48" s="14">
        <v>0.005856481481481482</v>
      </c>
      <c r="L48" s="14">
        <v>0.0013773148148148147</v>
      </c>
      <c r="M48" s="14">
        <v>0.005925925925925926</v>
      </c>
      <c r="N48" s="14">
        <v>0.0013541666666666667</v>
      </c>
      <c r="O48" s="14">
        <v>0.0059375</v>
      </c>
      <c r="P48" s="14">
        <v>0.0016782407407407408</v>
      </c>
      <c r="Q48" s="14">
        <v>0.0016550925925925926</v>
      </c>
      <c r="R48" s="14">
        <v>0.0026967592592592594</v>
      </c>
      <c r="S48" s="14">
        <v>0.0025578703703703705</v>
      </c>
      <c r="T48" s="14">
        <v>0.0016782407407407408</v>
      </c>
      <c r="U48" s="14">
        <v>0.0011689814814814816</v>
      </c>
      <c r="V48" s="14">
        <v>0.002928240740740741</v>
      </c>
      <c r="W48" s="14">
        <v>0.0016782407407407408</v>
      </c>
      <c r="X48" s="14">
        <v>0.0011689814814814816</v>
      </c>
      <c r="Y48" s="14">
        <v>0.0030092592592592593</v>
      </c>
      <c r="Z48" s="14">
        <v>0.00587962962962963</v>
      </c>
      <c r="AA48" s="14">
        <v>0.006527777777777778</v>
      </c>
      <c r="AB48" s="14">
        <v>0.004525462962962963</v>
      </c>
      <c r="AC48" s="14">
        <v>0.0035185185185185185</v>
      </c>
      <c r="AD48" s="14">
        <v>0.00443287037037037</v>
      </c>
      <c r="AE48" s="14">
        <v>0.003460648148148148</v>
      </c>
      <c r="AF48" s="14">
        <v>0.005138888888888889</v>
      </c>
      <c r="AG48" s="14">
        <v>0.004895833333333334</v>
      </c>
      <c r="AH48" s="14">
        <v>0.004861111111111111</v>
      </c>
      <c r="AI48" s="14">
        <v>0.001238425925925926</v>
      </c>
      <c r="AJ48" s="14">
        <v>0.0012152777777777778</v>
      </c>
      <c r="AK48" s="14">
        <v>0.0012037037037037038</v>
      </c>
    </row>
    <row r="49" spans="1:37" ht="12">
      <c r="A49" s="11">
        <v>66</v>
      </c>
      <c r="B49" s="12" t="s">
        <v>124</v>
      </c>
      <c r="C49" s="12" t="s">
        <v>74</v>
      </c>
      <c r="D49" s="13"/>
      <c r="E49" s="14">
        <v>0.0018402777777777777</v>
      </c>
      <c r="F49" s="14">
        <v>0.002002314814814815</v>
      </c>
      <c r="G49" s="14">
        <v>0.002349537037037037</v>
      </c>
      <c r="H49" s="14">
        <v>0.0023148148148148147</v>
      </c>
      <c r="I49" s="17">
        <f>143/86400</f>
        <v>0.0016550925925925926</v>
      </c>
      <c r="J49" s="14">
        <v>0.0017013888888888888</v>
      </c>
      <c r="K49" s="14">
        <v>0.0062268518518518515</v>
      </c>
      <c r="L49" s="14">
        <v>0.0015393518518518519</v>
      </c>
      <c r="M49" s="14">
        <v>0.006307870370370371</v>
      </c>
      <c r="N49" s="14">
        <v>0.001388888888888889</v>
      </c>
      <c r="O49" s="14">
        <v>0.006296296296296296</v>
      </c>
      <c r="P49" s="14">
        <v>0.0016203703703703703</v>
      </c>
      <c r="Q49" s="14">
        <v>0.0016550925925925926</v>
      </c>
      <c r="R49" s="14">
        <v>0.002777777777777778</v>
      </c>
      <c r="S49" s="14">
        <v>0.002638888888888889</v>
      </c>
      <c r="T49" s="14">
        <v>0.001712962962962963</v>
      </c>
      <c r="U49" s="14">
        <v>0.0012152777777777778</v>
      </c>
      <c r="V49" s="14">
        <v>0.0030555555555555557</v>
      </c>
      <c r="W49" s="14">
        <v>0.0016666666666666668</v>
      </c>
      <c r="X49" s="14">
        <v>0.0012152777777777778</v>
      </c>
      <c r="Y49" s="14">
        <v>0.0030902777777777777</v>
      </c>
      <c r="Z49" s="14">
        <v>0.006111111111111111</v>
      </c>
      <c r="AA49" s="14">
        <v>0.006319444444444444</v>
      </c>
      <c r="AB49" s="14">
        <v>0.004409722222222222</v>
      </c>
      <c r="AC49" s="14">
        <v>0.003414351851851852</v>
      </c>
      <c r="AD49" s="14">
        <v>0.0043518518518518515</v>
      </c>
      <c r="AE49" s="14">
        <v>0.003414351851851852</v>
      </c>
      <c r="AF49" s="14">
        <v>0.0046875</v>
      </c>
      <c r="AG49" s="14">
        <v>0.004699074074074074</v>
      </c>
      <c r="AH49" s="14">
        <v>0.004664351851851852</v>
      </c>
      <c r="AI49" s="14">
        <v>0.0012268518518518518</v>
      </c>
      <c r="AJ49" s="14">
        <v>0.0011921296296296296</v>
      </c>
      <c r="AK49" s="14">
        <v>0.0011921296296296296</v>
      </c>
    </row>
    <row r="50" spans="1:37" ht="12">
      <c r="A50" s="11">
        <v>67</v>
      </c>
      <c r="B50" s="12" t="s">
        <v>125</v>
      </c>
      <c r="C50" s="12" t="s">
        <v>60</v>
      </c>
      <c r="D50" s="13"/>
      <c r="E50" s="14">
        <v>0.001712962962962963</v>
      </c>
      <c r="F50" s="14">
        <v>0.0018287037037037037</v>
      </c>
      <c r="G50" s="14">
        <v>0.0021759259259259258</v>
      </c>
      <c r="H50" s="14">
        <v>0.0021412037037037038</v>
      </c>
      <c r="I50" s="14">
        <v>0.001990740740740741</v>
      </c>
      <c r="J50" s="14">
        <v>0.001574074074074074</v>
      </c>
      <c r="K50" s="14">
        <v>0.005625</v>
      </c>
      <c r="L50" s="14">
        <v>0.0014467592592592592</v>
      </c>
      <c r="M50" s="14">
        <v>0.005613425925925926</v>
      </c>
      <c r="N50" s="14">
        <v>0.0013425925925925925</v>
      </c>
      <c r="O50" s="14">
        <v>0.005567129629629629</v>
      </c>
      <c r="P50" s="14">
        <v>0.0015277777777777779</v>
      </c>
      <c r="Q50" s="14">
        <v>0.0015046296296296296</v>
      </c>
      <c r="R50" s="14">
        <v>0.0025462962962962965</v>
      </c>
      <c r="S50" s="14">
        <v>0.0022685185185185187</v>
      </c>
      <c r="T50" s="14">
        <v>0.0015509259259259259</v>
      </c>
      <c r="U50" s="14">
        <v>0.0010532407407407407</v>
      </c>
      <c r="V50" s="14">
        <v>0.0027083333333333334</v>
      </c>
      <c r="W50" s="14">
        <v>0.0015162037037037036</v>
      </c>
      <c r="X50" s="14">
        <v>0.0010416666666666667</v>
      </c>
      <c r="Y50" s="14">
        <v>0.002673611111111111</v>
      </c>
      <c r="Z50" s="14">
        <v>0.005486111111111111</v>
      </c>
      <c r="AA50" s="14">
        <v>0.005856481481481482</v>
      </c>
      <c r="AB50" s="14">
        <v>0.003969907407407407</v>
      </c>
      <c r="AC50" s="14">
        <v>0.0032060185185185186</v>
      </c>
      <c r="AD50" s="14">
        <v>0.0038773148148148148</v>
      </c>
      <c r="AE50" s="14">
        <v>0.003136574074074074</v>
      </c>
      <c r="AF50" s="14">
        <v>0.004606481481481481</v>
      </c>
      <c r="AG50" s="14">
        <v>0.004479166666666667</v>
      </c>
      <c r="AH50" s="14">
        <v>0.004398148148148148</v>
      </c>
      <c r="AI50" s="14">
        <v>0.0011458333333333333</v>
      </c>
      <c r="AJ50" s="14">
        <v>0.0011226851851851851</v>
      </c>
      <c r="AK50" s="14">
        <v>0.001261574074074074</v>
      </c>
    </row>
    <row r="51" spans="1:37" ht="12">
      <c r="A51" s="11">
        <v>68</v>
      </c>
      <c r="B51" s="12" t="s">
        <v>126</v>
      </c>
      <c r="C51" s="12" t="s">
        <v>75</v>
      </c>
      <c r="D51" s="13"/>
      <c r="E51" s="14">
        <v>0.001863425925925926</v>
      </c>
      <c r="F51" s="14">
        <v>0.0018287037037037037</v>
      </c>
      <c r="G51" s="14">
        <v>0.002488425925925926</v>
      </c>
      <c r="H51" s="14">
        <v>0.0023148148148148147</v>
      </c>
      <c r="I51" s="14">
        <v>0.0016782407407407408</v>
      </c>
      <c r="J51" s="14">
        <v>0.0016319444444444445</v>
      </c>
      <c r="K51" s="14">
        <v>0.0059953703703703705</v>
      </c>
      <c r="L51" s="14">
        <v>0.0014236111111111112</v>
      </c>
      <c r="M51" s="14">
        <v>0.0061805555555555555</v>
      </c>
      <c r="N51" s="14">
        <v>0.001400462962962963</v>
      </c>
      <c r="O51" s="14">
        <v>0.006030092592592593</v>
      </c>
      <c r="P51" s="14">
        <v>0.0015972222222222223</v>
      </c>
      <c r="Q51" s="14">
        <v>0.0016319444444444445</v>
      </c>
      <c r="R51" s="14">
        <v>0.002951388888888889</v>
      </c>
      <c r="S51" s="14">
        <v>0.0025810185185185185</v>
      </c>
      <c r="T51" s="14">
        <v>0.0017013888888888888</v>
      </c>
      <c r="U51" s="14">
        <v>0.0011689814814814816</v>
      </c>
      <c r="V51" s="14">
        <v>0.0030439814814814813</v>
      </c>
      <c r="W51" s="14">
        <v>0.0016550925925925926</v>
      </c>
      <c r="X51" s="14">
        <v>0.0011574074074074073</v>
      </c>
      <c r="Y51" s="14">
        <v>0.002951388888888889</v>
      </c>
      <c r="Z51" s="14">
        <v>0.005717592592592593</v>
      </c>
      <c r="AA51" s="14">
        <v>0.006145833333333333</v>
      </c>
      <c r="AB51" s="14">
        <v>0.004386574074074074</v>
      </c>
      <c r="AC51" s="14">
        <v>0.0034953703703703705</v>
      </c>
      <c r="AD51" s="14">
        <v>0.0042361111111111115</v>
      </c>
      <c r="AE51" s="14">
        <v>0.0034837962962962965</v>
      </c>
      <c r="AF51" s="14">
        <v>0.004976851851851852</v>
      </c>
      <c r="AG51" s="14">
        <v>0.0046875</v>
      </c>
      <c r="AH51" s="14">
        <v>0.004618055555555556</v>
      </c>
      <c r="AI51" s="14">
        <v>0.0012152777777777778</v>
      </c>
      <c r="AJ51" s="14">
        <v>0.0011921296296296296</v>
      </c>
      <c r="AK51" s="14">
        <v>0.0011805555555555556</v>
      </c>
    </row>
    <row r="52" spans="1:37" ht="12">
      <c r="A52" s="11">
        <v>69</v>
      </c>
      <c r="B52" s="12" t="s">
        <v>127</v>
      </c>
      <c r="C52" s="12" t="s">
        <v>76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>
        <v>0.002789351851851852</v>
      </c>
      <c r="S52" s="14">
        <v>0.0025694444444444445</v>
      </c>
      <c r="T52" s="14">
        <v>0.001712962962962963</v>
      </c>
      <c r="U52" s="14">
        <v>0.00125</v>
      </c>
      <c r="V52" s="14">
        <v>0.0030092592592592593</v>
      </c>
      <c r="W52" s="14">
        <v>0.0016666666666666668</v>
      </c>
      <c r="X52" s="14">
        <v>0.0012731481481481483</v>
      </c>
      <c r="Y52" s="14">
        <v>0.0030208333333333333</v>
      </c>
      <c r="Z52" s="14">
        <v>0.005925925925925926</v>
      </c>
      <c r="AA52" s="16">
        <f>688/86400</f>
        <v>0.007962962962962963</v>
      </c>
      <c r="AB52" s="16">
        <f>491/86400</f>
        <v>0.00568287037037037</v>
      </c>
      <c r="AC52" s="16">
        <f>397/86400</f>
        <v>0.004594907407407408</v>
      </c>
      <c r="AD52" s="14">
        <v>0.004756944444444445</v>
      </c>
      <c r="AE52" s="14">
        <v>0.003923611111111111</v>
      </c>
      <c r="AF52" s="14">
        <v>0.004965277777777778</v>
      </c>
      <c r="AG52" s="14">
        <v>0.005046296296296296</v>
      </c>
      <c r="AH52" s="14">
        <v>0.0050347222222222225</v>
      </c>
      <c r="AI52" s="14">
        <v>0.0012962962962962963</v>
      </c>
      <c r="AJ52" s="14">
        <v>0.001238425925925926</v>
      </c>
      <c r="AK52" s="14">
        <v>0.0012268518518518518</v>
      </c>
    </row>
    <row r="53" spans="1:37" ht="12">
      <c r="A53" s="11">
        <v>74</v>
      </c>
      <c r="B53" s="12" t="s">
        <v>128</v>
      </c>
      <c r="C53" s="12" t="s">
        <v>77</v>
      </c>
      <c r="D53" s="13"/>
      <c r="E53" s="14">
        <v>0.0017013888888888888</v>
      </c>
      <c r="F53" s="14">
        <v>0.0019097222222222222</v>
      </c>
      <c r="G53" s="14">
        <v>0.002337962962962963</v>
      </c>
      <c r="H53" s="17">
        <f>200/86400</f>
        <v>0.0023148148148148147</v>
      </c>
      <c r="I53" s="14">
        <v>0.0016550925925925926</v>
      </c>
      <c r="J53" s="14">
        <v>0.0016203703703703703</v>
      </c>
      <c r="K53" s="14">
        <v>0.005787037037037037</v>
      </c>
      <c r="L53" s="14">
        <v>0.0014467592592592592</v>
      </c>
      <c r="M53" s="14">
        <v>0.005856481481481482</v>
      </c>
      <c r="N53" s="14">
        <v>0.001388888888888889</v>
      </c>
      <c r="O53" s="14">
        <v>0.005787037037037037</v>
      </c>
      <c r="P53" s="14">
        <v>0.0015972222222222223</v>
      </c>
      <c r="Q53" s="14">
        <v>0.001585648148148148</v>
      </c>
      <c r="R53" s="14">
        <v>0.0026967592592592594</v>
      </c>
      <c r="S53" s="14">
        <v>0.002638888888888889</v>
      </c>
      <c r="T53" s="14">
        <v>0.0017708333333333332</v>
      </c>
      <c r="U53" s="14">
        <v>0.0011805555555555556</v>
      </c>
      <c r="V53" s="14">
        <v>0.0030208333333333333</v>
      </c>
      <c r="W53" s="14">
        <v>0.0016898148148148148</v>
      </c>
      <c r="X53" s="14">
        <v>0.0011805555555555556</v>
      </c>
      <c r="Y53" s="14">
        <v>0.0029745370370370373</v>
      </c>
      <c r="Z53" s="14">
        <v>0.005844907407407407</v>
      </c>
      <c r="AA53" s="14">
        <v>0.006481481481481481</v>
      </c>
      <c r="AB53" s="14">
        <v>0.004571759259259259</v>
      </c>
      <c r="AC53" s="14">
        <v>0.003587962962962963</v>
      </c>
      <c r="AD53" s="14">
        <v>0.004363425925925926</v>
      </c>
      <c r="AE53" s="14">
        <v>0.003564814814814815</v>
      </c>
      <c r="AF53" s="14">
        <v>0.004953703703703704</v>
      </c>
      <c r="AG53" s="14">
        <v>0.004722222222222222</v>
      </c>
      <c r="AH53" s="14">
        <v>0.004629629629629629</v>
      </c>
      <c r="AI53" s="14">
        <v>0.0012037037037037038</v>
      </c>
      <c r="AJ53" s="14">
        <v>0.0011458333333333333</v>
      </c>
      <c r="AK53" s="14">
        <v>0.0011574074074074073</v>
      </c>
    </row>
    <row r="54" spans="1:37" ht="12">
      <c r="A54" s="11">
        <v>78</v>
      </c>
      <c r="B54" s="12" t="s">
        <v>129</v>
      </c>
      <c r="C54" s="12" t="s">
        <v>36</v>
      </c>
      <c r="D54" s="13"/>
      <c r="E54" s="14">
        <v>0.0017939814814814815</v>
      </c>
      <c r="F54" s="14">
        <v>0.001990740740740741</v>
      </c>
      <c r="G54" s="14">
        <v>0.002361111111111111</v>
      </c>
      <c r="H54" s="14">
        <v>0.002349537037037037</v>
      </c>
      <c r="I54" s="14">
        <v>0.0016203703703703703</v>
      </c>
      <c r="J54" s="14">
        <v>0.0016319444444444445</v>
      </c>
      <c r="K54" s="14">
        <v>0.00568287037037037</v>
      </c>
      <c r="L54" s="14">
        <v>0.001400462962962963</v>
      </c>
      <c r="M54" s="14">
        <v>0.005902777777777778</v>
      </c>
      <c r="N54" s="14">
        <v>0.0013773148148148147</v>
      </c>
      <c r="O54" s="14">
        <v>0.005891203703703704</v>
      </c>
      <c r="P54" s="14">
        <v>0.0015972222222222223</v>
      </c>
      <c r="Q54" s="14">
        <v>0.001585648148148148</v>
      </c>
      <c r="R54" s="14">
        <v>0.0025462962962962965</v>
      </c>
      <c r="S54" s="14">
        <v>0.0024305555555555556</v>
      </c>
      <c r="T54" s="14">
        <v>0.0017013888888888888</v>
      </c>
      <c r="U54" s="14">
        <v>0.0010879629629629629</v>
      </c>
      <c r="V54" s="14">
        <v>0.002800925925925926</v>
      </c>
      <c r="W54" s="14">
        <v>0.0016666666666666668</v>
      </c>
      <c r="X54" s="14">
        <v>0.0011226851851851851</v>
      </c>
      <c r="Y54" s="14">
        <v>0.0028125</v>
      </c>
      <c r="Z54" s="14">
        <v>0.005717592592592593</v>
      </c>
      <c r="AA54" s="14">
        <v>0.00625</v>
      </c>
      <c r="AB54" s="14">
        <v>0.00431712962962963</v>
      </c>
      <c r="AC54" s="14">
        <v>0.003449074074074074</v>
      </c>
      <c r="AD54" s="14">
        <v>0.004120370370370371</v>
      </c>
      <c r="AE54" s="14">
        <v>0.003460648148148148</v>
      </c>
      <c r="AF54" s="14">
        <v>0.004884259259259259</v>
      </c>
      <c r="AG54" s="14">
        <v>0.004675925925925926</v>
      </c>
      <c r="AH54" s="14">
        <v>0.004710648148148148</v>
      </c>
      <c r="AI54" s="14">
        <v>0.0012037037037037038</v>
      </c>
      <c r="AJ54" s="14">
        <v>0.0011805555555555556</v>
      </c>
      <c r="AK54" s="14">
        <v>0.0012037037037037038</v>
      </c>
    </row>
    <row r="55" spans="1:37" ht="12">
      <c r="A55" s="11">
        <v>79</v>
      </c>
      <c r="B55" s="12" t="s">
        <v>130</v>
      </c>
      <c r="C55" s="12" t="s">
        <v>44</v>
      </c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>
        <v>0.0025578703703703705</v>
      </c>
      <c r="S55" s="14">
        <v>0.0025462962962962965</v>
      </c>
      <c r="T55" s="14">
        <v>0.001724537037037037</v>
      </c>
      <c r="U55" s="14">
        <v>0.0012037037037037038</v>
      </c>
      <c r="V55" s="14">
        <v>0.0030092592592592593</v>
      </c>
      <c r="W55" s="14">
        <v>0.0016550925925925926</v>
      </c>
      <c r="X55" s="14">
        <v>0.0011805555555555556</v>
      </c>
      <c r="Y55" s="14">
        <v>0.0030324074074074073</v>
      </c>
      <c r="Z55" s="14">
        <v>0.006006944444444444</v>
      </c>
      <c r="AA55" s="14">
        <v>0.006111111111111111</v>
      </c>
      <c r="AB55" s="14">
        <v>0.004363425925925926</v>
      </c>
      <c r="AC55" s="14">
        <v>0.003460648148148148</v>
      </c>
      <c r="AD55" s="14">
        <v>0.0043055555555555555</v>
      </c>
      <c r="AE55" s="14">
        <v>0.0034375</v>
      </c>
      <c r="AF55" s="14">
        <v>0.004641203703703704</v>
      </c>
      <c r="AG55" s="14">
        <v>0.004710648148148148</v>
      </c>
      <c r="AH55" s="14">
        <v>0.005</v>
      </c>
      <c r="AI55" s="14">
        <v>0.001238425925925926</v>
      </c>
      <c r="AJ55" s="14">
        <v>0.0012037037037037038</v>
      </c>
      <c r="AK55" s="14">
        <v>0.0011921296296296296</v>
      </c>
    </row>
    <row r="56" spans="1:37" ht="12">
      <c r="A56" s="11">
        <v>86</v>
      </c>
      <c r="B56" s="12" t="s">
        <v>131</v>
      </c>
      <c r="C56" s="12" t="s">
        <v>78</v>
      </c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>
        <v>0.0030439814814814813</v>
      </c>
      <c r="S56" s="14">
        <v>0.0028125</v>
      </c>
      <c r="T56" s="14">
        <v>0.0019097222222222222</v>
      </c>
      <c r="U56" s="14">
        <v>0.0012962962962962963</v>
      </c>
      <c r="V56" s="14">
        <v>0.0032291666666666666</v>
      </c>
      <c r="W56" s="16">
        <f>203/86400</f>
        <v>0.002349537037037037</v>
      </c>
      <c r="X56" s="16">
        <f>160/86400</f>
        <v>0.001851851851851852</v>
      </c>
      <c r="Y56" s="16">
        <f>344/86400</f>
        <v>0.003981481481481482</v>
      </c>
      <c r="Z56" s="16">
        <f>621/86400</f>
        <v>0.0071875</v>
      </c>
      <c r="AA56" s="16">
        <f>688/86400</f>
        <v>0.007962962962962963</v>
      </c>
      <c r="AB56" s="16">
        <f>491/86400</f>
        <v>0.00568287037037037</v>
      </c>
      <c r="AC56" s="16">
        <f>397/86400</f>
        <v>0.004594907407407408</v>
      </c>
      <c r="AD56" s="16">
        <f>466/86400</f>
        <v>0.005393518518518519</v>
      </c>
      <c r="AE56" s="16">
        <f>377/86400</f>
        <v>0.004363425925925926</v>
      </c>
      <c r="AF56" s="14">
        <v>0.005277777777777778</v>
      </c>
      <c r="AG56" s="14">
        <v>0.005335648148148148</v>
      </c>
      <c r="AH56" s="14">
        <v>0.005150462962962963</v>
      </c>
      <c r="AI56" s="17">
        <f>155/86400</f>
        <v>0.0017939814814814815</v>
      </c>
      <c r="AJ56" s="14">
        <v>0.0013078703703703703</v>
      </c>
      <c r="AK56" s="14">
        <v>0.0012731481481481483</v>
      </c>
    </row>
    <row r="57" spans="1:37" ht="12">
      <c r="A57" s="11">
        <v>88</v>
      </c>
      <c r="B57" s="12" t="s">
        <v>132</v>
      </c>
      <c r="C57" s="12" t="s">
        <v>79</v>
      </c>
      <c r="D57" s="13"/>
      <c r="E57" s="14">
        <v>0.0018287037037037037</v>
      </c>
      <c r="F57" s="14">
        <v>0.002002314814814815</v>
      </c>
      <c r="G57" s="14">
        <v>0.002361111111111111</v>
      </c>
      <c r="H57" s="14">
        <v>0.002349537037037037</v>
      </c>
      <c r="I57" s="14">
        <v>0.001712962962962963</v>
      </c>
      <c r="J57" s="14">
        <v>0.001724537037037037</v>
      </c>
      <c r="K57" s="14">
        <v>0.00587962962962963</v>
      </c>
      <c r="L57" s="14">
        <v>0.0013541666666666667</v>
      </c>
      <c r="M57" s="14">
        <v>0.005983796296296296</v>
      </c>
      <c r="N57" s="14">
        <v>0.0013541666666666667</v>
      </c>
      <c r="O57" s="14">
        <v>0.0059722222222222225</v>
      </c>
      <c r="P57" s="14">
        <v>0.0016435185185185185</v>
      </c>
      <c r="Q57" s="14">
        <v>0.0016435185185185185</v>
      </c>
      <c r="R57" s="14">
        <v>0.002650462962962963</v>
      </c>
      <c r="S57" s="14">
        <v>0.0025810185185185185</v>
      </c>
      <c r="T57" s="14">
        <v>0.0017592592592592592</v>
      </c>
      <c r="U57" s="14">
        <v>0.0011689814814814816</v>
      </c>
      <c r="V57" s="14">
        <v>0.0029861111111111113</v>
      </c>
      <c r="W57" s="14">
        <v>0.001712962962962963</v>
      </c>
      <c r="X57" s="14">
        <v>0.0011805555555555556</v>
      </c>
      <c r="Y57" s="14">
        <v>0.002962962962962963</v>
      </c>
      <c r="Z57" s="14">
        <v>0.0059490740740740745</v>
      </c>
      <c r="AA57" s="14">
        <v>0.006377314814814815</v>
      </c>
      <c r="AB57" s="14">
        <v>0.004421296296296296</v>
      </c>
      <c r="AC57" s="14">
        <v>0.0034375</v>
      </c>
      <c r="AD57" s="14">
        <v>0.0043055555555555555</v>
      </c>
      <c r="AE57" s="14">
        <v>0.0034837962962962965</v>
      </c>
      <c r="AF57" s="14">
        <v>0.00494212962962963</v>
      </c>
      <c r="AG57" s="14">
        <v>0.004837962962962963</v>
      </c>
      <c r="AH57" s="14">
        <v>0.004803240740740741</v>
      </c>
      <c r="AI57" s="14">
        <v>0.0012152777777777778</v>
      </c>
      <c r="AJ57" s="14">
        <v>0.0012037037037037038</v>
      </c>
      <c r="AK57" s="14">
        <v>0.001238425925925926</v>
      </c>
    </row>
    <row r="58" spans="1:37" ht="12">
      <c r="A58" s="11">
        <v>92</v>
      </c>
      <c r="B58" s="12" t="s">
        <v>133</v>
      </c>
      <c r="C58" s="12" t="s">
        <v>80</v>
      </c>
      <c r="D58" s="13"/>
      <c r="E58" s="14">
        <v>0.0018865740740740742</v>
      </c>
      <c r="F58" s="14">
        <v>0.0020486111111111113</v>
      </c>
      <c r="G58" s="14">
        <v>0.0024189814814814816</v>
      </c>
      <c r="H58" s="14">
        <v>0.0024421296296296296</v>
      </c>
      <c r="I58" s="14">
        <v>0.001736111111111111</v>
      </c>
      <c r="J58" s="14">
        <v>0.001712962962962963</v>
      </c>
      <c r="K58" s="14">
        <v>0.006053240740740741</v>
      </c>
      <c r="L58" s="14">
        <v>0.0015162037037037036</v>
      </c>
      <c r="M58" s="14">
        <v>0.0062268518518518515</v>
      </c>
      <c r="N58" s="14">
        <v>0.0014699074074074074</v>
      </c>
      <c r="O58" s="14">
        <v>0.006238425925925926</v>
      </c>
      <c r="P58" s="14">
        <v>0.0017476851851851852</v>
      </c>
      <c r="Q58" s="14">
        <v>0.001724537037037037</v>
      </c>
      <c r="R58" s="14">
        <v>0.0028935185185185184</v>
      </c>
      <c r="S58" s="14">
        <v>0.0027199074074074074</v>
      </c>
      <c r="T58" s="14">
        <v>0.0018055555555555555</v>
      </c>
      <c r="U58" s="14">
        <v>0.001238425925925926</v>
      </c>
      <c r="V58" s="14">
        <v>0.0030902777777777777</v>
      </c>
      <c r="W58" s="14">
        <v>0.001712962962962963</v>
      </c>
      <c r="X58" s="14">
        <v>0.0012037037037037038</v>
      </c>
      <c r="Y58" s="14">
        <v>0.0031018518518518517</v>
      </c>
      <c r="Z58" s="14">
        <v>0.0060416666666666665</v>
      </c>
      <c r="AA58" s="14">
        <v>0.006574074074074074</v>
      </c>
      <c r="AB58" s="14">
        <v>0.0044907407407407405</v>
      </c>
      <c r="AC58" s="14">
        <v>0.0035300925925925925</v>
      </c>
      <c r="AD58" s="14">
        <v>0.004421296296296296</v>
      </c>
      <c r="AE58" s="14">
        <v>0.003576388888888889</v>
      </c>
      <c r="AF58" s="14">
        <v>0.005069444444444444</v>
      </c>
      <c r="AG58" s="14">
        <v>0.004918981481481482</v>
      </c>
      <c r="AH58" s="14">
        <v>0.004953703703703704</v>
      </c>
      <c r="AI58" s="14">
        <v>0.0013194444444444445</v>
      </c>
      <c r="AJ58" s="14">
        <v>0.00125</v>
      </c>
      <c r="AK58" s="14">
        <v>0.001238425925925926</v>
      </c>
    </row>
    <row r="59" spans="1:37" ht="12">
      <c r="A59" s="11">
        <v>94</v>
      </c>
      <c r="B59" s="12" t="s">
        <v>134</v>
      </c>
      <c r="C59" s="12" t="s">
        <v>81</v>
      </c>
      <c r="D59" s="13"/>
      <c r="E59" s="14">
        <v>0.001736111111111111</v>
      </c>
      <c r="F59" s="14">
        <v>0.001863425925925926</v>
      </c>
      <c r="G59" s="14">
        <v>0.0023148148148148147</v>
      </c>
      <c r="H59" s="14">
        <v>0.0022800925925925927</v>
      </c>
      <c r="I59" s="14">
        <v>0.0016666666666666668</v>
      </c>
      <c r="J59" s="14">
        <v>0.0016435185185185185</v>
      </c>
      <c r="K59" s="14">
        <v>0.00587962962962963</v>
      </c>
      <c r="L59" s="14">
        <v>0.0013773148148148147</v>
      </c>
      <c r="M59" s="14">
        <v>0.006006944444444444</v>
      </c>
      <c r="N59" s="14">
        <v>0.0013310185185185185</v>
      </c>
      <c r="O59" s="14">
        <v>0.005902777777777778</v>
      </c>
      <c r="P59" s="14">
        <v>0.0016087962962962963</v>
      </c>
      <c r="Q59" s="14">
        <v>0.001574074074074074</v>
      </c>
      <c r="R59" s="14">
        <v>0.002627314814814815</v>
      </c>
      <c r="S59" s="14">
        <v>0.002476851851851852</v>
      </c>
      <c r="T59" s="14">
        <v>0.0016898148148148148</v>
      </c>
      <c r="U59" s="14">
        <v>0.0011689814814814816</v>
      </c>
      <c r="V59" s="14">
        <v>0.0028356481481481483</v>
      </c>
      <c r="W59" s="14">
        <v>0.0015972222222222223</v>
      </c>
      <c r="X59" s="14">
        <v>0.0011805555555555556</v>
      </c>
      <c r="Y59" s="14">
        <v>0.0028819444444444444</v>
      </c>
      <c r="Z59" s="14">
        <v>0.005856481481481482</v>
      </c>
      <c r="AA59" s="14">
        <v>0.006516203703703704</v>
      </c>
      <c r="AB59" s="14">
        <v>0.00443287037037037</v>
      </c>
      <c r="AC59" s="14">
        <v>0.0034375</v>
      </c>
      <c r="AD59" s="14">
        <v>0.004224537037037037</v>
      </c>
      <c r="AE59" s="14">
        <v>0.003449074074074074</v>
      </c>
      <c r="AF59" s="14">
        <v>0.004895833333333334</v>
      </c>
      <c r="AG59" s="14">
        <v>0.004618055555555556</v>
      </c>
      <c r="AH59" s="14">
        <v>0.004629629629629629</v>
      </c>
      <c r="AI59" s="14">
        <v>0.0012152777777777778</v>
      </c>
      <c r="AJ59" s="14">
        <v>0.0011805555555555556</v>
      </c>
      <c r="AK59" s="14">
        <v>0.0011689814814814816</v>
      </c>
    </row>
    <row r="60" spans="1:37" ht="12">
      <c r="A60" s="11">
        <v>96</v>
      </c>
      <c r="B60" s="12" t="s">
        <v>135</v>
      </c>
      <c r="C60" s="12" t="s">
        <v>82</v>
      </c>
      <c r="D60" s="13"/>
      <c r="E60" s="14">
        <v>0.001724537037037037</v>
      </c>
      <c r="F60" s="14">
        <v>0.0018171296296296297</v>
      </c>
      <c r="G60" s="14">
        <v>0.0022337962962962962</v>
      </c>
      <c r="H60" s="14">
        <v>0.0022222222222222222</v>
      </c>
      <c r="I60" s="14">
        <v>0.0016550925925925926</v>
      </c>
      <c r="J60" s="14">
        <v>0.0016203703703703703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ht="12">
      <c r="A61" s="11">
        <v>97</v>
      </c>
      <c r="B61" s="12" t="s">
        <v>136</v>
      </c>
      <c r="C61" s="12" t="s">
        <v>74</v>
      </c>
      <c r="D61" s="13"/>
      <c r="E61" s="14">
        <v>0.0017592592592592592</v>
      </c>
      <c r="F61" s="14">
        <v>0.0019097222222222222</v>
      </c>
      <c r="G61" s="14">
        <v>0.0022800925925925927</v>
      </c>
      <c r="H61" s="14">
        <v>0.0022685185185185187</v>
      </c>
      <c r="I61" s="14">
        <v>0.0016898148148148148</v>
      </c>
      <c r="J61" s="14">
        <v>0.0016319444444444445</v>
      </c>
      <c r="K61" s="14">
        <v>0.00587962962962963</v>
      </c>
      <c r="L61" s="14">
        <v>0.0014351851851851852</v>
      </c>
      <c r="M61" s="14">
        <v>0.006099537037037037</v>
      </c>
      <c r="N61" s="14">
        <v>0.0014583333333333334</v>
      </c>
      <c r="O61" s="14">
        <v>0.006099537037037037</v>
      </c>
      <c r="P61" s="14">
        <v>0.0016550925925925926</v>
      </c>
      <c r="Q61" s="14">
        <v>0.0016435185185185185</v>
      </c>
      <c r="R61" s="14">
        <v>0.002627314814814815</v>
      </c>
      <c r="S61" s="14">
        <v>0.0024305555555555556</v>
      </c>
      <c r="T61" s="14">
        <v>0.0016782407407407408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</sheetData>
  <sheetProtection formatCells="0" formatColumns="0" formatRows="0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Garry Searle</cp:lastModifiedBy>
  <dcterms:created xsi:type="dcterms:W3CDTF">2014-08-17T08:10:40Z</dcterms:created>
  <dcterms:modified xsi:type="dcterms:W3CDTF">2017-08-17T22:05:12Z</dcterms:modified>
  <cp:category/>
  <cp:version/>
  <cp:contentType/>
  <cp:contentStatus/>
</cp:coreProperties>
</file>