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10" activeTab="0"/>
  </bookViews>
  <sheets>
    <sheet name="Stage Times" sheetId="1" r:id="rId1"/>
  </sheets>
  <definedNames/>
  <calcPr fullCalcOnLoad="1"/>
</workbook>
</file>

<file path=xl/sharedStrings.xml><?xml version="1.0" encoding="utf-8"?>
<sst xmlns="http://schemas.openxmlformats.org/spreadsheetml/2006/main" count="347" uniqueCount="219">
  <si>
    <t>CarNo</t>
  </si>
  <si>
    <t>Driver</t>
  </si>
  <si>
    <t>CoDriver</t>
  </si>
  <si>
    <t>Make</t>
  </si>
  <si>
    <t>Model</t>
  </si>
  <si>
    <t>Ford</t>
  </si>
  <si>
    <t>Mitsubishi</t>
  </si>
  <si>
    <t>Subaru</t>
  </si>
  <si>
    <t>Nissan</t>
  </si>
  <si>
    <t>Toyota</t>
  </si>
  <si>
    <t>Datsun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</si>
  <si>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</si>
  <si>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</si>
  <si>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</si>
  <si>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</si>
  <si>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</si>
  <si>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</si>
  <si>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</si>
  <si>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</si>
  <si>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</si>
  <si>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</si>
  <si>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</si>
  <si>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</si>
  <si>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 xml:space="preserve"> Missed Stages</t>
  </si>
  <si>
    <t>Stage Times</t>
  </si>
  <si>
    <t xml:space="preserve"> Allocated Times</t>
  </si>
  <si>
    <t>Harry</t>
  </si>
  <si>
    <t>John</t>
  </si>
  <si>
    <t>Michael</t>
  </si>
  <si>
    <t>Molly</t>
  </si>
  <si>
    <t>Steve</t>
  </si>
  <si>
    <t>Andrew</t>
  </si>
  <si>
    <t>SS13</t>
  </si>
  <si>
    <t>SS14</t>
  </si>
  <si>
    <t>Y</t>
  </si>
  <si>
    <t>Drive</t>
  </si>
  <si>
    <t>Skoda</t>
  </si>
  <si>
    <t>Fiesta</t>
  </si>
  <si>
    <t>Eli</t>
  </si>
  <si>
    <t>Adam</t>
  </si>
  <si>
    <t>Aleshia</t>
  </si>
  <si>
    <t>Lewis</t>
  </si>
  <si>
    <t>Stanza</t>
  </si>
  <si>
    <t>Andy</t>
  </si>
  <si>
    <t>Ben</t>
  </si>
  <si>
    <t>Malcolm</t>
  </si>
  <si>
    <t>370Z</t>
  </si>
  <si>
    <t>Haowen</t>
  </si>
  <si>
    <t>SS15</t>
  </si>
  <si>
    <t>Dale</t>
  </si>
  <si>
    <t>Mark</t>
  </si>
  <si>
    <t>Kevin</t>
  </si>
  <si>
    <t>Lisi</t>
  </si>
  <si>
    <t>Falcon XR6</t>
  </si>
  <si>
    <t>Luke</t>
  </si>
  <si>
    <t>Eddie</t>
  </si>
  <si>
    <t>Craig</t>
  </si>
  <si>
    <t>Impreza RS</t>
  </si>
  <si>
    <t>Mazda</t>
  </si>
  <si>
    <t>SS16</t>
  </si>
  <si>
    <t>SS17</t>
  </si>
  <si>
    <t>ARC</t>
  </si>
  <si>
    <t>ARC2</t>
  </si>
  <si>
    <t>EVANS</t>
  </si>
  <si>
    <t>SEARCY</t>
  </si>
  <si>
    <t>Fabia R5</t>
  </si>
  <si>
    <t>BATES</t>
  </si>
  <si>
    <t>MCCARTHY</t>
  </si>
  <si>
    <t>Yaris</t>
  </si>
  <si>
    <t>GLENNEY</t>
  </si>
  <si>
    <t>SERANDIS</t>
  </si>
  <si>
    <t>Impreza WRX</t>
  </si>
  <si>
    <t>TAYLOR</t>
  </si>
  <si>
    <t>READ</t>
  </si>
  <si>
    <t>Impreza WRX STi</t>
  </si>
  <si>
    <t>DWYER</t>
  </si>
  <si>
    <t>Declan</t>
  </si>
  <si>
    <t>ADAMS</t>
  </si>
  <si>
    <t>Lancer EVO Vl</t>
  </si>
  <si>
    <t>MOSCATT</t>
  </si>
  <si>
    <t>Corolla S2000</t>
  </si>
  <si>
    <t>HIGGS</t>
  </si>
  <si>
    <t>Chris</t>
  </si>
  <si>
    <t>NICOLI</t>
  </si>
  <si>
    <t>Daymon</t>
  </si>
  <si>
    <t>ADMIRAAL</t>
  </si>
  <si>
    <t>Zayne</t>
  </si>
  <si>
    <t>HEYWOOD</t>
  </si>
  <si>
    <t>Matthew</t>
  </si>
  <si>
    <t>POHLNER</t>
  </si>
  <si>
    <t>Jamie</t>
  </si>
  <si>
    <t>MOORE</t>
  </si>
  <si>
    <t>Ken</t>
  </si>
  <si>
    <t>CAGNEY</t>
  </si>
  <si>
    <t>DYCER</t>
  </si>
  <si>
    <t>KAPLAN</t>
  </si>
  <si>
    <t>PENNEY</t>
  </si>
  <si>
    <t>Nicholas</t>
  </si>
  <si>
    <t>BRANFORD</t>
  </si>
  <si>
    <t>Lancer EVO lll</t>
  </si>
  <si>
    <t>ANEAR</t>
  </si>
  <si>
    <t>MAGUIRE</t>
  </si>
  <si>
    <t>REED</t>
  </si>
  <si>
    <t>Damian</t>
  </si>
  <si>
    <t>TYLER</t>
  </si>
  <si>
    <t>Guy</t>
  </si>
  <si>
    <t>Silvia S13</t>
  </si>
  <si>
    <t>CHU</t>
  </si>
  <si>
    <t>ALCORN</t>
  </si>
  <si>
    <t>Glen</t>
  </si>
  <si>
    <t>RAEDEL</t>
  </si>
  <si>
    <t>PHILLIPS</t>
  </si>
  <si>
    <t>MONKHOUSE</t>
  </si>
  <si>
    <t>Jack</t>
  </si>
  <si>
    <t>FLETCHER</t>
  </si>
  <si>
    <t>Katie</t>
  </si>
  <si>
    <t>180B</t>
  </si>
  <si>
    <t>SELLEY</t>
  </si>
  <si>
    <t>MCKENDRICK</t>
  </si>
  <si>
    <t>Hamish</t>
  </si>
  <si>
    <t>Escort</t>
  </si>
  <si>
    <t>MASON</t>
  </si>
  <si>
    <t>Wayne</t>
  </si>
  <si>
    <t>LANGFIELD</t>
  </si>
  <si>
    <t>David</t>
  </si>
  <si>
    <t>Escort Mk 2 RS 1800</t>
  </si>
  <si>
    <t>ALKER</t>
  </si>
  <si>
    <t>Shane</t>
  </si>
  <si>
    <t>HEIMSOHN</t>
  </si>
  <si>
    <t>Karien</t>
  </si>
  <si>
    <t>GLEESON</t>
  </si>
  <si>
    <t>BREWER</t>
  </si>
  <si>
    <t>Fred</t>
  </si>
  <si>
    <t>HEENAN</t>
  </si>
  <si>
    <t>Paul</t>
  </si>
  <si>
    <t>KRIESL</t>
  </si>
  <si>
    <t>Galant</t>
  </si>
  <si>
    <t>KNOPKA</t>
  </si>
  <si>
    <t>BRANUM</t>
  </si>
  <si>
    <t>Neil</t>
  </si>
  <si>
    <t>FIELD</t>
  </si>
  <si>
    <t>Bruce</t>
  </si>
  <si>
    <t>Julia</t>
  </si>
  <si>
    <t>Alfa Romeo</t>
  </si>
  <si>
    <t>GTV6 3.0</t>
  </si>
  <si>
    <t>BENNET</t>
  </si>
  <si>
    <t>ROWE</t>
  </si>
  <si>
    <t>HAYSMAN</t>
  </si>
  <si>
    <t>BOORMN</t>
  </si>
  <si>
    <t>Julie</t>
  </si>
  <si>
    <t>Triumph</t>
  </si>
  <si>
    <t>TR7 V8</t>
  </si>
  <si>
    <t>GEORGE</t>
  </si>
  <si>
    <t>BACHE</t>
  </si>
  <si>
    <t>Liam</t>
  </si>
  <si>
    <t>SIMS</t>
  </si>
  <si>
    <t>Jason</t>
  </si>
  <si>
    <t>SHUTE</t>
  </si>
  <si>
    <t>Bev</t>
  </si>
  <si>
    <t>HOFF</t>
  </si>
  <si>
    <t>Simon</t>
  </si>
  <si>
    <t>Renee</t>
  </si>
  <si>
    <t>Escort Mk 2</t>
  </si>
  <si>
    <t>SCHEY</t>
  </si>
  <si>
    <t>Peter</t>
  </si>
  <si>
    <t>CATFORD</t>
  </si>
  <si>
    <t>Kate</t>
  </si>
  <si>
    <t>HUNT</t>
  </si>
  <si>
    <t>Rob</t>
  </si>
  <si>
    <t>BROWNE</t>
  </si>
  <si>
    <t>Jeremy</t>
  </si>
  <si>
    <t>EVO Vl</t>
  </si>
  <si>
    <t>BUSBY</t>
  </si>
  <si>
    <t>BUSBY-LYONS</t>
  </si>
  <si>
    <t>Ashley</t>
  </si>
  <si>
    <t>RX7</t>
  </si>
  <si>
    <t>MOHR</t>
  </si>
  <si>
    <t>Casey</t>
  </si>
  <si>
    <t>Stanza SSS</t>
  </si>
  <si>
    <t>HOLDEN</t>
  </si>
  <si>
    <t>Shaun</t>
  </si>
  <si>
    <t>PFITZNER</t>
  </si>
  <si>
    <t>Tom</t>
  </si>
  <si>
    <t>Falcon</t>
  </si>
  <si>
    <t>RADFORD</t>
  </si>
  <si>
    <t>Martin</t>
  </si>
  <si>
    <t>MILLER</t>
  </si>
  <si>
    <t>Stephen</t>
  </si>
  <si>
    <t>PAIX</t>
  </si>
  <si>
    <t>WOODS</t>
  </si>
  <si>
    <t>Escort Mk 11</t>
  </si>
  <si>
    <t>DODD</t>
  </si>
  <si>
    <t>Garry</t>
  </si>
  <si>
    <t>WOUTERS</t>
  </si>
  <si>
    <t>BAWDEN</t>
  </si>
  <si>
    <t>Jarrod</t>
  </si>
  <si>
    <t>GOEDECKE</t>
  </si>
  <si>
    <t>Skyline</t>
  </si>
  <si>
    <t>NIGHTINGALE</t>
  </si>
  <si>
    <t>BOJKO</t>
  </si>
  <si>
    <t>Chloe</t>
  </si>
  <si>
    <t>Legacy RS</t>
  </si>
  <si>
    <t>Stuart</t>
  </si>
  <si>
    <t>CONSTABLE</t>
  </si>
  <si>
    <t>MICHELMORE</t>
  </si>
  <si>
    <t>Criag</t>
  </si>
  <si>
    <t>NEWBURY</t>
  </si>
  <si>
    <t>Graham</t>
  </si>
  <si>
    <t>Fairmont</t>
  </si>
  <si>
    <t>LOMMAN</t>
  </si>
  <si>
    <t>Roger</t>
  </si>
  <si>
    <t>SULLIVAN</t>
  </si>
  <si>
    <t>Bluebird</t>
  </si>
  <si>
    <t>SARC</t>
  </si>
  <si>
    <t>CLASSIC</t>
  </si>
  <si>
    <t>Clubman</t>
  </si>
  <si>
    <t>Intro</t>
  </si>
  <si>
    <t>Maximum Times</t>
  </si>
  <si>
    <t>2018 BOTT Adelaide Hills Rally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</si>
</sst>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 horizontal="left"/>
    </xf>
    <xf numFmtId="47" fontId="0" fillId="8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8" borderId="10" xfId="0" applyFill="1" applyBorder="1" applyAlignment="1">
      <alignment horizontal="center" wrapText="1"/>
    </xf>
    <xf numFmtId="47" fontId="0" fillId="33" borderId="0" xfId="0" applyNumberFormat="1" applyFill="1" applyAlignment="1">
      <alignment/>
    </xf>
    <xf numFmtId="47" fontId="0" fillId="34" borderId="0" xfId="0" applyNumberFormat="1" applyFill="1" applyAlignment="1">
      <alignment/>
    </xf>
    <xf numFmtId="0" fontId="0" fillId="19" borderId="0" xfId="0" applyFill="1" applyAlignment="1">
      <alignment/>
    </xf>
    <xf numFmtId="47" fontId="0" fillId="19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1</xdr:col>
      <xdr:colOff>600075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19050</xdr:rowOff>
    </xdr:from>
    <xdr:to>
      <xdr:col>3</xdr:col>
      <xdr:colOff>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90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34"/>
  <sheetViews>
    <sheetView tabSelected="1" zoomScale="55" zoomScaleNormal="55" zoomScalePageLayoutView="0" workbookViewId="0" topLeftCell="A1">
      <selection activeCell="D3" sqref="D3"/>
    </sheetView>
  </sheetViews>
  <sheetFormatPr defaultColWidth="8.421875" defaultRowHeight="15"/>
  <cols>
    <col min="1" max="1" width="6.7109375" style="3" customWidth="1"/>
    <col min="2" max="2" width="12.8515625" style="2" bestFit="1" customWidth="1"/>
    <col min="3" max="3" width="8.421875" style="2" bestFit="1" customWidth="1"/>
    <col min="4" max="4" width="14.00390625" style="2" bestFit="1" customWidth="1"/>
    <col min="5" max="6" width="11.7109375" style="2" bestFit="1" customWidth="1"/>
    <col min="7" max="7" width="21.00390625" style="2" customWidth="1"/>
    <col min="8" max="8" width="5.421875" style="3" bestFit="1" customWidth="1"/>
    <col min="9" max="12" width="7.421875" style="2" customWidth="1"/>
    <col min="13" max="13" width="8.57421875" style="2" customWidth="1"/>
    <col min="14" max="14" width="7.421875" style="2" customWidth="1"/>
    <col min="15" max="31" width="14.140625" style="0" customWidth="1"/>
  </cols>
  <sheetData>
    <row r="1" ht="15"/>
    <row r="2" spans="4:16" ht="15">
      <c r="D2" s="4" t="s">
        <v>218</v>
      </c>
      <c r="O2" s="5" t="s">
        <v>23</v>
      </c>
      <c r="P2" s="1"/>
    </row>
    <row r="3" spans="4:16" ht="15">
      <c r="D3" s="4" t="s">
        <v>24</v>
      </c>
      <c r="O3" s="13" t="s">
        <v>25</v>
      </c>
      <c r="P3" s="13"/>
    </row>
    <row r="4" spans="15:16" ht="15">
      <c r="O4" s="17" t="s">
        <v>217</v>
      </c>
      <c r="P4" s="17"/>
    </row>
    <row r="5" ht="15"/>
    <row r="6" spans="1:31" ht="15" thickBot="1">
      <c r="A6" s="6" t="s">
        <v>0</v>
      </c>
      <c r="B6" s="7" t="s">
        <v>1</v>
      </c>
      <c r="C6" s="7"/>
      <c r="D6" s="7" t="s">
        <v>2</v>
      </c>
      <c r="E6" s="7"/>
      <c r="F6" s="7" t="s">
        <v>3</v>
      </c>
      <c r="G6" s="7" t="s">
        <v>4</v>
      </c>
      <c r="H6" s="6" t="s">
        <v>35</v>
      </c>
      <c r="I6" s="14" t="s">
        <v>61</v>
      </c>
      <c r="J6" s="6" t="s">
        <v>62</v>
      </c>
      <c r="K6" s="6" t="s">
        <v>213</v>
      </c>
      <c r="L6" s="6" t="s">
        <v>214</v>
      </c>
      <c r="M6" s="6" t="s">
        <v>215</v>
      </c>
      <c r="N6" s="6" t="s">
        <v>216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17</v>
      </c>
      <c r="V6" s="8" t="s">
        <v>18</v>
      </c>
      <c r="W6" s="8" t="s">
        <v>19</v>
      </c>
      <c r="X6" s="8" t="s">
        <v>20</v>
      </c>
      <c r="Y6" s="8" t="s">
        <v>21</v>
      </c>
      <c r="Z6" s="8" t="s">
        <v>22</v>
      </c>
      <c r="AA6" s="8" t="s">
        <v>32</v>
      </c>
      <c r="AB6" s="8" t="s">
        <v>33</v>
      </c>
      <c r="AC6" s="8" t="s">
        <v>48</v>
      </c>
      <c r="AD6" s="8" t="s">
        <v>59</v>
      </c>
      <c r="AE6" s="8" t="s">
        <v>60</v>
      </c>
    </row>
    <row r="7" spans="1:31" s="12" customFormat="1" ht="14.25">
      <c r="A7" s="9">
        <v>2</v>
      </c>
      <c r="B7" s="10" t="s">
        <v>63</v>
      </c>
      <c r="C7" s="10" t="s">
        <v>38</v>
      </c>
      <c r="D7" s="10" t="s">
        <v>64</v>
      </c>
      <c r="E7" s="10" t="s">
        <v>44</v>
      </c>
      <c r="F7" s="10" t="s">
        <v>36</v>
      </c>
      <c r="G7" s="10" t="s">
        <v>65</v>
      </c>
      <c r="H7" s="9">
        <v>4</v>
      </c>
      <c r="I7" s="9" t="s">
        <v>34</v>
      </c>
      <c r="J7" s="9"/>
      <c r="K7" s="9"/>
      <c r="L7" s="9"/>
      <c r="M7" s="9"/>
      <c r="N7" s="9"/>
      <c r="O7" s="11">
        <v>0.0010034722222222222</v>
      </c>
      <c r="P7" s="11">
        <v>0.0009930555555555556</v>
      </c>
      <c r="Q7" s="11">
        <v>0.004135416666666667</v>
      </c>
      <c r="R7" s="11">
        <v>0.002216435185185185</v>
      </c>
      <c r="S7" s="11">
        <v>0.004082175925925926</v>
      </c>
      <c r="T7" s="11">
        <v>0.002167824074074074</v>
      </c>
      <c r="U7" s="15">
        <f>16135/864000</f>
        <v>0.018674768518518518</v>
      </c>
      <c r="V7" s="11">
        <v>0.013288194444444444</v>
      </c>
      <c r="W7" s="11">
        <v>0.006358796296296296</v>
      </c>
      <c r="X7" s="11">
        <v>0.005634259259259259</v>
      </c>
      <c r="Y7" s="11">
        <v>0.006386574074074074</v>
      </c>
      <c r="Z7" s="11">
        <v>0.005671296296296297</v>
      </c>
      <c r="AA7" s="11">
        <v>0.005170138888888889</v>
      </c>
      <c r="AB7" s="11">
        <v>0.004202546296296296</v>
      </c>
      <c r="AC7" s="11">
        <v>0.0031064814814814813</v>
      </c>
      <c r="AD7" s="11">
        <v>0.005106481481481482</v>
      </c>
      <c r="AE7" s="11">
        <v>0.004159722222222223</v>
      </c>
    </row>
    <row r="8" spans="1:31" s="12" customFormat="1" ht="14.25">
      <c r="A8" s="9">
        <v>3</v>
      </c>
      <c r="B8" s="10" t="s">
        <v>66</v>
      </c>
      <c r="C8" s="10" t="s">
        <v>26</v>
      </c>
      <c r="D8" s="10" t="s">
        <v>67</v>
      </c>
      <c r="E8" s="10" t="s">
        <v>27</v>
      </c>
      <c r="F8" s="10" t="s">
        <v>9</v>
      </c>
      <c r="G8" s="10" t="s">
        <v>68</v>
      </c>
      <c r="H8" s="9">
        <v>4</v>
      </c>
      <c r="I8" s="9" t="s">
        <v>34</v>
      </c>
      <c r="J8" s="9"/>
      <c r="K8" s="9"/>
      <c r="L8" s="9"/>
      <c r="M8" s="9"/>
      <c r="N8" s="9"/>
      <c r="O8" s="11">
        <v>0.0009895833333333334</v>
      </c>
      <c r="P8" s="11">
        <v>0.0009918981481481482</v>
      </c>
      <c r="Q8" s="11">
        <v>0.004181712962962963</v>
      </c>
      <c r="R8" s="11">
        <v>0.00221412037037037</v>
      </c>
      <c r="S8" s="11">
        <v>0.004042824074074074</v>
      </c>
      <c r="T8" s="11">
        <v>0.0021516203703703706</v>
      </c>
      <c r="U8" s="11">
        <v>0.013471064814814814</v>
      </c>
      <c r="V8" s="11">
        <v>0.01309837962962963</v>
      </c>
      <c r="W8" s="11">
        <v>0.006537037037037037</v>
      </c>
      <c r="X8" s="11">
        <v>0.005712962962962963</v>
      </c>
      <c r="Y8" s="11">
        <v>0.00637037037037037</v>
      </c>
      <c r="Z8" s="11">
        <v>0.0057002314814814815</v>
      </c>
      <c r="AA8" s="11">
        <v>0.005170138888888889</v>
      </c>
      <c r="AB8" s="11">
        <v>0.004209490740740741</v>
      </c>
      <c r="AC8" s="11">
        <v>0.003099537037037037</v>
      </c>
      <c r="AD8" s="11">
        <v>0.00506712962962963</v>
      </c>
      <c r="AE8" s="11">
        <v>0.004144675925925926</v>
      </c>
    </row>
    <row r="9" spans="1:31" s="12" customFormat="1" ht="14.25">
      <c r="A9" s="9">
        <v>4</v>
      </c>
      <c r="B9" s="10" t="s">
        <v>69</v>
      </c>
      <c r="C9" s="10" t="s">
        <v>30</v>
      </c>
      <c r="D9" s="10" t="s">
        <v>70</v>
      </c>
      <c r="E9" s="10" t="s">
        <v>43</v>
      </c>
      <c r="F9" s="10" t="s">
        <v>7</v>
      </c>
      <c r="G9" s="10" t="s">
        <v>71</v>
      </c>
      <c r="H9" s="9">
        <v>4</v>
      </c>
      <c r="I9" s="9" t="s">
        <v>34</v>
      </c>
      <c r="J9" s="9" t="s">
        <v>34</v>
      </c>
      <c r="K9" s="9"/>
      <c r="L9" s="9"/>
      <c r="M9" s="9"/>
      <c r="N9" s="9"/>
      <c r="O9" s="11">
        <v>0.0010555555555555555</v>
      </c>
      <c r="P9" s="11">
        <v>0.0010439814814814815</v>
      </c>
      <c r="Q9" s="11">
        <v>0.004182870370370371</v>
      </c>
      <c r="R9" s="11">
        <v>0.0022372685185185186</v>
      </c>
      <c r="S9" s="11">
        <v>0.004091435185185185</v>
      </c>
      <c r="T9" s="11">
        <v>0.002185185185185185</v>
      </c>
      <c r="U9" s="11">
        <v>0.01363425925925926</v>
      </c>
      <c r="V9" s="11">
        <v>0.013362268518518518</v>
      </c>
      <c r="W9" s="11">
        <v>0.0065</v>
      </c>
      <c r="X9" s="11">
        <v>0.005789351851851852</v>
      </c>
      <c r="Y9" s="11">
        <v>0.006395833333333333</v>
      </c>
      <c r="Z9" s="11">
        <v>0.005728009259259259</v>
      </c>
      <c r="AA9" s="11">
        <v>0.005199074074074074</v>
      </c>
      <c r="AB9" s="11"/>
      <c r="AC9" s="11"/>
      <c r="AD9" s="11"/>
      <c r="AE9" s="11"/>
    </row>
    <row r="10" spans="1:31" s="12" customFormat="1" ht="14.25">
      <c r="A10" s="9">
        <v>5</v>
      </c>
      <c r="B10" s="10" t="s">
        <v>72</v>
      </c>
      <c r="C10" s="10" t="s">
        <v>29</v>
      </c>
      <c r="D10" s="10" t="s">
        <v>73</v>
      </c>
      <c r="E10" s="10" t="s">
        <v>45</v>
      </c>
      <c r="F10" s="10" t="s">
        <v>7</v>
      </c>
      <c r="G10" s="10" t="s">
        <v>74</v>
      </c>
      <c r="H10" s="9">
        <v>4</v>
      </c>
      <c r="I10" s="9" t="s">
        <v>34</v>
      </c>
      <c r="J10" s="9"/>
      <c r="K10" s="9"/>
      <c r="L10" s="9"/>
      <c r="M10" s="9"/>
      <c r="N10" s="9"/>
      <c r="O10" s="11">
        <v>0.001133101851851852</v>
      </c>
      <c r="P10" s="11">
        <v>0.001048611111111111</v>
      </c>
      <c r="Q10" s="11">
        <v>0.004261574074074074</v>
      </c>
      <c r="R10" s="11">
        <v>0.0023113425925925927</v>
      </c>
      <c r="S10" s="11">
        <v>0.004131944444444444</v>
      </c>
      <c r="T10" s="11">
        <v>0.0022453703703703702</v>
      </c>
      <c r="U10" s="11">
        <v>0.01370949074074074</v>
      </c>
      <c r="V10" s="11">
        <v>0.01334837962962963</v>
      </c>
      <c r="W10" s="11">
        <v>0.0067546296296296295</v>
      </c>
      <c r="X10" s="11">
        <v>0.0059398148148148144</v>
      </c>
      <c r="Y10" s="11">
        <v>0.006556712962962963</v>
      </c>
      <c r="Z10" s="11">
        <v>0.0058865740740740745</v>
      </c>
      <c r="AA10" s="11">
        <v>0.0052893518518518515</v>
      </c>
      <c r="AB10" s="11">
        <v>0.004295138888888889</v>
      </c>
      <c r="AC10" s="11">
        <v>0.003195601851851852</v>
      </c>
      <c r="AD10" s="11">
        <v>0.005390046296296296</v>
      </c>
      <c r="AE10" s="11">
        <v>0.0042581018518518515</v>
      </c>
    </row>
    <row r="11" spans="1:31" s="12" customFormat="1" ht="14.25">
      <c r="A11" s="9">
        <v>6</v>
      </c>
      <c r="B11" s="10" t="s">
        <v>75</v>
      </c>
      <c r="C11" s="10" t="s">
        <v>76</v>
      </c>
      <c r="D11" s="10" t="s">
        <v>77</v>
      </c>
      <c r="E11" s="10" t="s">
        <v>56</v>
      </c>
      <c r="F11" s="10" t="s">
        <v>6</v>
      </c>
      <c r="G11" s="10" t="s">
        <v>78</v>
      </c>
      <c r="H11" s="9">
        <v>4</v>
      </c>
      <c r="I11" s="9" t="s">
        <v>34</v>
      </c>
      <c r="J11" s="9" t="s">
        <v>34</v>
      </c>
      <c r="K11" s="9" t="s">
        <v>34</v>
      </c>
      <c r="L11" s="9"/>
      <c r="M11" s="9"/>
      <c r="N11" s="9"/>
      <c r="O11" s="11">
        <v>0.0010347222222222222</v>
      </c>
      <c r="P11" s="11">
        <v>0.0010243055555555556</v>
      </c>
      <c r="Q11" s="11">
        <v>0.004462962962962963</v>
      </c>
      <c r="R11" s="11">
        <v>0.0023252314814814815</v>
      </c>
      <c r="S11" s="11">
        <v>0.00434837962962963</v>
      </c>
      <c r="T11" s="11">
        <v>0.0022800925925925927</v>
      </c>
      <c r="U11" s="11">
        <v>0.014351851851851852</v>
      </c>
      <c r="V11" s="11">
        <v>0.01400925925925926</v>
      </c>
      <c r="W11" s="11">
        <v>0.00924537037037037</v>
      </c>
      <c r="X11" s="11">
        <v>0.0076527777777777774</v>
      </c>
      <c r="Y11" s="15">
        <f>7702/864000</f>
        <v>0.008914351851851852</v>
      </c>
      <c r="Z11" s="15">
        <f>8260/864000</f>
        <v>0.009560185185185185</v>
      </c>
      <c r="AA11" s="15">
        <f>6281/864000</f>
        <v>0.007269675925925926</v>
      </c>
      <c r="AB11" s="15">
        <f>5145/864000</f>
        <v>0.005954861111111111</v>
      </c>
      <c r="AC11" s="15">
        <f>4120/864000</f>
        <v>0.004768518518518518</v>
      </c>
      <c r="AD11" s="15">
        <f>6466/864000</f>
        <v>0.0074837962962962966</v>
      </c>
      <c r="AE11" s="15">
        <f>5041/864000</f>
        <v>0.005834490740740741</v>
      </c>
    </row>
    <row r="12" spans="1:31" s="12" customFormat="1" ht="14.25">
      <c r="A12" s="9">
        <v>7</v>
      </c>
      <c r="B12" s="10" t="s">
        <v>66</v>
      </c>
      <c r="C12" s="10" t="s">
        <v>41</v>
      </c>
      <c r="D12" s="10" t="s">
        <v>79</v>
      </c>
      <c r="E12" s="10" t="s">
        <v>49</v>
      </c>
      <c r="F12" s="10" t="s">
        <v>9</v>
      </c>
      <c r="G12" s="10" t="s">
        <v>80</v>
      </c>
      <c r="H12" s="9">
        <v>4</v>
      </c>
      <c r="I12" s="9" t="s">
        <v>34</v>
      </c>
      <c r="J12" s="9"/>
      <c r="K12" s="9"/>
      <c r="L12" s="9"/>
      <c r="M12" s="9"/>
      <c r="N12" s="9"/>
      <c r="O12" s="11">
        <v>0.0010347222222222222</v>
      </c>
      <c r="P12" s="11">
        <v>0.0010347222222222222</v>
      </c>
      <c r="Q12" s="11">
        <v>0.004363425925925926</v>
      </c>
      <c r="R12" s="11">
        <v>0.002341435185185185</v>
      </c>
      <c r="S12" s="11">
        <v>0.004273148148148148</v>
      </c>
      <c r="T12" s="11">
        <v>0.0022407407407407406</v>
      </c>
      <c r="U12" s="11">
        <v>0.014053240740740741</v>
      </c>
      <c r="V12" s="11">
        <v>0.01372800925925926</v>
      </c>
      <c r="W12" s="11">
        <v>0.006775462962962963</v>
      </c>
      <c r="X12" s="11">
        <v>0.006083333333333333</v>
      </c>
      <c r="Y12" s="15">
        <f>7702/864000</f>
        <v>0.008914351851851852</v>
      </c>
      <c r="Z12" s="15">
        <f>8260/864000</f>
        <v>0.009560185185185185</v>
      </c>
      <c r="AA12" s="15">
        <f>6281/864000</f>
        <v>0.007269675925925926</v>
      </c>
      <c r="AB12" s="15">
        <f>5145/864000</f>
        <v>0.005954861111111111</v>
      </c>
      <c r="AC12" s="15">
        <f>4120/864000</f>
        <v>0.004768518518518518</v>
      </c>
      <c r="AD12" s="15">
        <f>6466/864000</f>
        <v>0.0074837962962962966</v>
      </c>
      <c r="AE12" s="15">
        <f>5041/864000</f>
        <v>0.005834490740740741</v>
      </c>
    </row>
    <row r="13" spans="1:31" s="12" customFormat="1" ht="14.25">
      <c r="A13" s="9">
        <v>8</v>
      </c>
      <c r="B13" s="10" t="s">
        <v>81</v>
      </c>
      <c r="C13" s="10" t="s">
        <v>82</v>
      </c>
      <c r="D13" s="10" t="s">
        <v>83</v>
      </c>
      <c r="E13" s="10" t="s">
        <v>84</v>
      </c>
      <c r="F13" s="10" t="s">
        <v>6</v>
      </c>
      <c r="G13" s="10" t="s">
        <v>78</v>
      </c>
      <c r="H13" s="9">
        <v>4</v>
      </c>
      <c r="I13" s="9" t="s">
        <v>34</v>
      </c>
      <c r="J13" s="9"/>
      <c r="K13" s="9"/>
      <c r="L13" s="9"/>
      <c r="M13" s="9"/>
      <c r="N13" s="9"/>
      <c r="O13" s="11">
        <v>0.0010335648148148148</v>
      </c>
      <c r="P13" s="11">
        <v>0.0010324074074074074</v>
      </c>
      <c r="Q13" s="11">
        <v>0.004413194444444444</v>
      </c>
      <c r="R13" s="11">
        <v>0.0023344907407407407</v>
      </c>
      <c r="S13" s="11">
        <v>0.004324074074074074</v>
      </c>
      <c r="T13" s="11">
        <v>0.0022534722222222222</v>
      </c>
      <c r="U13" s="11">
        <v>0.01425925925925926</v>
      </c>
      <c r="V13" s="11">
        <v>0.01398611111111111</v>
      </c>
      <c r="W13" s="15">
        <f>8288/864000</f>
        <v>0.009592592592592592</v>
      </c>
      <c r="X13" s="15">
        <f>7037/864000</f>
        <v>0.008144675925925927</v>
      </c>
      <c r="Y13" s="15">
        <f>7702/864000</f>
        <v>0.008914351851851852</v>
      </c>
      <c r="Z13" s="15">
        <f>8260/864000</f>
        <v>0.009560185185185185</v>
      </c>
      <c r="AA13" s="15">
        <f>6281/864000</f>
        <v>0.007269675925925926</v>
      </c>
      <c r="AB13" s="11">
        <v>0.004442129629629629</v>
      </c>
      <c r="AC13" s="11">
        <v>0.0032858796296296295</v>
      </c>
      <c r="AD13" s="11">
        <v>0.005516203703703704</v>
      </c>
      <c r="AE13" s="11">
        <v>0.004451388888888889</v>
      </c>
    </row>
    <row r="14" spans="1:31" s="12" customFormat="1" ht="14.25">
      <c r="A14" s="9">
        <v>9</v>
      </c>
      <c r="B14" s="10" t="s">
        <v>85</v>
      </c>
      <c r="C14" s="10" t="s">
        <v>86</v>
      </c>
      <c r="D14" s="10" t="s">
        <v>87</v>
      </c>
      <c r="E14" s="10" t="s">
        <v>88</v>
      </c>
      <c r="F14" s="10" t="s">
        <v>7</v>
      </c>
      <c r="G14" s="10" t="s">
        <v>71</v>
      </c>
      <c r="H14" s="9">
        <v>4</v>
      </c>
      <c r="I14" s="9" t="s">
        <v>34</v>
      </c>
      <c r="J14" s="9" t="s">
        <v>34</v>
      </c>
      <c r="K14" s="9" t="s">
        <v>34</v>
      </c>
      <c r="L14" s="9"/>
      <c r="M14" s="9"/>
      <c r="N14" s="9"/>
      <c r="O14" s="11">
        <v>0.0010844907407407407</v>
      </c>
      <c r="P14" s="11">
        <v>0.0010625</v>
      </c>
      <c r="Q14" s="11">
        <v>0.004709490740740741</v>
      </c>
      <c r="R14" s="11">
        <v>0.0025578703703703705</v>
      </c>
      <c r="S14" s="11">
        <v>0.004572916666666667</v>
      </c>
      <c r="T14" s="11">
        <v>0.0024317129629629628</v>
      </c>
      <c r="U14" s="11">
        <v>0.015399305555555555</v>
      </c>
      <c r="V14" s="11">
        <v>0.014561342592592593</v>
      </c>
      <c r="W14" s="11">
        <v>0.0072199074074074075</v>
      </c>
      <c r="X14" s="11">
        <v>0.006474537037037037</v>
      </c>
      <c r="Y14" s="11">
        <v>0.007097222222222223</v>
      </c>
      <c r="Z14" s="11">
        <v>0.00646875</v>
      </c>
      <c r="AA14" s="11">
        <v>0.005795138888888889</v>
      </c>
      <c r="AB14" s="11">
        <v>0.004618055555555556</v>
      </c>
      <c r="AC14" s="11">
        <v>0.0034837962962962965</v>
      </c>
      <c r="AD14" s="11">
        <v>0.005652777777777777</v>
      </c>
      <c r="AE14" s="11">
        <v>0.004528935185185185</v>
      </c>
    </row>
    <row r="15" spans="1:31" s="12" customFormat="1" ht="14.25">
      <c r="A15" s="9">
        <v>10</v>
      </c>
      <c r="B15" s="10" t="s">
        <v>89</v>
      </c>
      <c r="C15" s="10" t="s">
        <v>90</v>
      </c>
      <c r="D15" s="10" t="s">
        <v>91</v>
      </c>
      <c r="E15" s="10" t="s">
        <v>92</v>
      </c>
      <c r="F15" s="10" t="s">
        <v>7</v>
      </c>
      <c r="G15" s="10" t="s">
        <v>71</v>
      </c>
      <c r="H15" s="9">
        <v>4</v>
      </c>
      <c r="I15" s="9" t="s">
        <v>34</v>
      </c>
      <c r="J15" s="9" t="s">
        <v>34</v>
      </c>
      <c r="K15" s="9" t="s">
        <v>34</v>
      </c>
      <c r="L15" s="9"/>
      <c r="M15" s="9"/>
      <c r="N15" s="9"/>
      <c r="O15" s="11">
        <v>0.0011238425925925925</v>
      </c>
      <c r="P15" s="11">
        <v>0.0011006944444444445</v>
      </c>
      <c r="Q15" s="11">
        <v>0.00494212962962963</v>
      </c>
      <c r="R15" s="11">
        <v>0.0026041666666666665</v>
      </c>
      <c r="S15" s="11">
        <v>0.004796296296296296</v>
      </c>
      <c r="T15" s="11">
        <v>0.0025046296296296297</v>
      </c>
      <c r="U15" s="11">
        <v>0.015356481481481481</v>
      </c>
      <c r="V15" s="11">
        <v>0.014927083333333334</v>
      </c>
      <c r="W15" s="11">
        <v>0.007143518518518519</v>
      </c>
      <c r="X15" s="11">
        <v>0.0064918981481481485</v>
      </c>
      <c r="Y15" s="11">
        <v>0.007047453703703703</v>
      </c>
      <c r="Z15" s="11">
        <v>0.006373842592592592</v>
      </c>
      <c r="AA15" s="11">
        <v>0.005868055555555555</v>
      </c>
      <c r="AB15" s="11">
        <v>0.0047546296296296295</v>
      </c>
      <c r="AC15" s="11">
        <v>0.003611111111111111</v>
      </c>
      <c r="AD15" s="11">
        <v>0.0058865740740740745</v>
      </c>
      <c r="AE15" s="11">
        <v>0.0047083333333333335</v>
      </c>
    </row>
    <row r="16" spans="1:31" s="12" customFormat="1" ht="14.25">
      <c r="A16" s="9">
        <v>11</v>
      </c>
      <c r="B16" s="10" t="s">
        <v>93</v>
      </c>
      <c r="C16" s="10" t="s">
        <v>49</v>
      </c>
      <c r="D16" s="10" t="s">
        <v>94</v>
      </c>
      <c r="E16" s="10" t="s">
        <v>50</v>
      </c>
      <c r="F16" s="10" t="s">
        <v>6</v>
      </c>
      <c r="G16" s="10" t="s">
        <v>78</v>
      </c>
      <c r="H16" s="9">
        <v>4</v>
      </c>
      <c r="I16" s="9" t="s">
        <v>34</v>
      </c>
      <c r="J16" s="9" t="s">
        <v>34</v>
      </c>
      <c r="K16" s="9" t="s">
        <v>34</v>
      </c>
      <c r="L16" s="9"/>
      <c r="M16" s="9"/>
      <c r="N16" s="9"/>
      <c r="O16" s="11">
        <v>0.0011296296296296297</v>
      </c>
      <c r="P16" s="11">
        <v>0.001101851851851852</v>
      </c>
      <c r="Q16" s="11">
        <v>0.004771990740740741</v>
      </c>
      <c r="R16" s="11">
        <v>0.004690972222222222</v>
      </c>
      <c r="S16" s="11">
        <v>0.0047395833333333335</v>
      </c>
      <c r="T16" s="11">
        <v>0.002534722222222222</v>
      </c>
      <c r="U16" s="11">
        <v>0.015496527777777777</v>
      </c>
      <c r="V16" s="11">
        <v>0.015012731481481481</v>
      </c>
      <c r="W16" s="11">
        <v>0.00733912037037037</v>
      </c>
      <c r="X16" s="11">
        <v>0.006403935185185185</v>
      </c>
      <c r="Y16" s="11">
        <v>0.007168981481481482</v>
      </c>
      <c r="Z16" s="11">
        <v>0.006368055555555556</v>
      </c>
      <c r="AA16" s="11">
        <v>0.005993055555555555</v>
      </c>
      <c r="AB16" s="11">
        <v>0.004966435185185185</v>
      </c>
      <c r="AC16" s="11">
        <v>0.003712962962962963</v>
      </c>
      <c r="AD16" s="11">
        <v>0.005950231481481482</v>
      </c>
      <c r="AE16" s="11">
        <v>0.004869212962962963</v>
      </c>
    </row>
    <row r="17" spans="1:31" s="12" customFormat="1" ht="14.25">
      <c r="A17" s="9">
        <v>12</v>
      </c>
      <c r="B17" s="10" t="s">
        <v>95</v>
      </c>
      <c r="C17" s="10" t="s">
        <v>39</v>
      </c>
      <c r="D17" s="10" t="s">
        <v>96</v>
      </c>
      <c r="E17" s="10" t="s">
        <v>40</v>
      </c>
      <c r="F17" s="10" t="s">
        <v>8</v>
      </c>
      <c r="G17" s="10" t="s">
        <v>46</v>
      </c>
      <c r="H17" s="9">
        <v>2</v>
      </c>
      <c r="I17" s="9" t="s">
        <v>34</v>
      </c>
      <c r="J17" s="9"/>
      <c r="K17" s="9"/>
      <c r="L17" s="9"/>
      <c r="M17" s="9"/>
      <c r="N17" s="9"/>
      <c r="O17" s="11">
        <v>0.0011516203703703703</v>
      </c>
      <c r="P17" s="18">
        <f>1800/864000</f>
        <v>0.0020833333333333333</v>
      </c>
      <c r="Q17" s="11">
        <v>0.004738425925925926</v>
      </c>
      <c r="R17" s="11">
        <v>0.0025914351851851853</v>
      </c>
      <c r="S17" s="11">
        <v>0.004560185185185185</v>
      </c>
      <c r="T17" s="11">
        <v>0.002513888888888889</v>
      </c>
      <c r="U17" s="11">
        <v>0.01514699074074074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2" customFormat="1" ht="14.25">
      <c r="A18" s="9">
        <v>13</v>
      </c>
      <c r="B18" s="10" t="s">
        <v>93</v>
      </c>
      <c r="C18" s="10" t="s">
        <v>97</v>
      </c>
      <c r="D18" s="10" t="s">
        <v>98</v>
      </c>
      <c r="E18" s="10" t="s">
        <v>39</v>
      </c>
      <c r="F18" s="10" t="s">
        <v>6</v>
      </c>
      <c r="G18" s="10" t="s">
        <v>99</v>
      </c>
      <c r="H18" s="9">
        <v>4</v>
      </c>
      <c r="I18" s="9" t="s">
        <v>34</v>
      </c>
      <c r="J18" s="9" t="s">
        <v>34</v>
      </c>
      <c r="K18" s="9" t="s">
        <v>34</v>
      </c>
      <c r="L18" s="9"/>
      <c r="M18" s="9"/>
      <c r="N18" s="9"/>
      <c r="O18" s="11">
        <v>0.0011157407407407407</v>
      </c>
      <c r="P18" s="11">
        <v>0.0011261574074074073</v>
      </c>
      <c r="Q18" s="11">
        <v>0.0049560185185185185</v>
      </c>
      <c r="R18" s="11">
        <v>0.0026215277777777777</v>
      </c>
      <c r="S18" s="11">
        <v>0.004862268518518518</v>
      </c>
      <c r="T18" s="11">
        <v>0.0025717592592592593</v>
      </c>
      <c r="U18" s="11">
        <v>0.016811342592592593</v>
      </c>
      <c r="V18" s="11">
        <v>0.016783564814814814</v>
      </c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14.25">
      <c r="A19" s="9">
        <v>14</v>
      </c>
      <c r="B19" s="10" t="s">
        <v>100</v>
      </c>
      <c r="C19" s="10" t="s">
        <v>54</v>
      </c>
      <c r="D19" s="10" t="s">
        <v>101</v>
      </c>
      <c r="E19" s="10" t="s">
        <v>55</v>
      </c>
      <c r="F19" s="10" t="s">
        <v>7</v>
      </c>
      <c r="G19" s="10" t="s">
        <v>74</v>
      </c>
      <c r="H19" s="9">
        <v>4</v>
      </c>
      <c r="I19" s="9" t="s">
        <v>34</v>
      </c>
      <c r="J19" s="9"/>
      <c r="K19" s="9"/>
      <c r="L19" s="9"/>
      <c r="M19" s="9"/>
      <c r="N19" s="9"/>
      <c r="O19" s="11">
        <v>0.0010636574074074075</v>
      </c>
      <c r="P19" s="11">
        <v>0.0010405092592592593</v>
      </c>
      <c r="Q19" s="11">
        <v>0.004678240740740741</v>
      </c>
      <c r="R19" s="11">
        <v>0.002480324074074074</v>
      </c>
      <c r="S19" s="11">
        <v>0.004578703703703704</v>
      </c>
      <c r="T19" s="11">
        <v>0.002472222222222222</v>
      </c>
      <c r="U19" s="11">
        <v>0.014900462962962963</v>
      </c>
      <c r="V19" s="11">
        <v>0.014306712962962964</v>
      </c>
      <c r="W19" s="11">
        <v>0.00727199074074074</v>
      </c>
      <c r="X19" s="11">
        <v>0.006885416666666666</v>
      </c>
      <c r="Y19" s="11">
        <v>0.0069791666666666665</v>
      </c>
      <c r="Z19" s="11">
        <v>0.009212962962962963</v>
      </c>
      <c r="AA19" s="11">
        <v>0.005751157407407407</v>
      </c>
      <c r="AB19" s="11">
        <v>0.004652777777777777</v>
      </c>
      <c r="AC19" s="11">
        <v>0.003457175925925926</v>
      </c>
      <c r="AD19" s="11">
        <v>0.005603009259259259</v>
      </c>
      <c r="AE19" s="11">
        <v>0.004555555555555556</v>
      </c>
    </row>
    <row r="20" spans="1:31" s="12" customFormat="1" ht="14.25">
      <c r="A20" s="9">
        <v>15</v>
      </c>
      <c r="B20" s="10" t="s">
        <v>102</v>
      </c>
      <c r="C20" s="10" t="s">
        <v>103</v>
      </c>
      <c r="D20" s="10" t="s">
        <v>104</v>
      </c>
      <c r="E20" s="10" t="s">
        <v>105</v>
      </c>
      <c r="F20" s="10" t="s">
        <v>8</v>
      </c>
      <c r="G20" s="10" t="s">
        <v>106</v>
      </c>
      <c r="H20" s="9">
        <v>2</v>
      </c>
      <c r="I20" s="9" t="s">
        <v>34</v>
      </c>
      <c r="J20" s="9" t="s">
        <v>34</v>
      </c>
      <c r="K20" s="9" t="s">
        <v>34</v>
      </c>
      <c r="L20" s="9"/>
      <c r="M20" s="9"/>
      <c r="N20" s="9"/>
      <c r="O20" s="11">
        <v>0.001267361111111111</v>
      </c>
      <c r="P20" s="11">
        <v>0.0011481481481481481</v>
      </c>
      <c r="Q20" s="11">
        <v>0.007670138888888889</v>
      </c>
      <c r="R20" s="11">
        <v>0.0032916666666666667</v>
      </c>
      <c r="S20" s="15">
        <f>5267/864000</f>
        <v>0.006096064814814815</v>
      </c>
      <c r="T20" s="15">
        <f>3025/864000</f>
        <v>0.0035011574074074073</v>
      </c>
      <c r="U20" s="11">
        <v>0.016103009259259258</v>
      </c>
      <c r="V20" s="16">
        <f>13913/864000</f>
        <v>0.016103009259259258</v>
      </c>
      <c r="W20" s="11">
        <v>0.008043981481481482</v>
      </c>
      <c r="X20" s="11">
        <v>0.007210648148148148</v>
      </c>
      <c r="Y20" s="11">
        <v>0.007813657407407408</v>
      </c>
      <c r="Z20" s="11">
        <v>0.006980324074074074</v>
      </c>
      <c r="AA20" s="15">
        <f>6281/864000</f>
        <v>0.007269675925925926</v>
      </c>
      <c r="AB20" s="15">
        <f>5145/864000</f>
        <v>0.005954861111111111</v>
      </c>
      <c r="AC20" s="15">
        <f>4120/864000</f>
        <v>0.004768518518518518</v>
      </c>
      <c r="AD20" s="15">
        <f>6466/864000</f>
        <v>0.0074837962962962966</v>
      </c>
      <c r="AE20" s="15">
        <f>5041/864000</f>
        <v>0.005834490740740741</v>
      </c>
    </row>
    <row r="21" spans="1:31" s="12" customFormat="1" ht="14.25">
      <c r="A21" s="9">
        <v>16</v>
      </c>
      <c r="B21" s="10" t="s">
        <v>107</v>
      </c>
      <c r="C21" s="10" t="s">
        <v>47</v>
      </c>
      <c r="D21" s="10" t="s">
        <v>108</v>
      </c>
      <c r="E21" s="10" t="s">
        <v>109</v>
      </c>
      <c r="F21" s="10" t="s">
        <v>5</v>
      </c>
      <c r="G21" s="10" t="s">
        <v>37</v>
      </c>
      <c r="H21" s="9">
        <v>2</v>
      </c>
      <c r="I21" s="9" t="s">
        <v>34</v>
      </c>
      <c r="J21" s="9"/>
      <c r="K21" s="9"/>
      <c r="L21" s="9"/>
      <c r="M21" s="9"/>
      <c r="N21" s="9"/>
      <c r="O21" s="11">
        <v>0.0012233796296296296</v>
      </c>
      <c r="P21" s="11">
        <v>0.0012534722222222222</v>
      </c>
      <c r="Q21" s="11">
        <v>0.005856481481481482</v>
      </c>
      <c r="R21" s="11">
        <v>0.002972222222222222</v>
      </c>
      <c r="S21" s="11">
        <v>0.005414351851851852</v>
      </c>
      <c r="T21" s="11">
        <v>0.002806712962962963</v>
      </c>
      <c r="U21" s="11">
        <v>0.01719560185185185</v>
      </c>
      <c r="V21" s="11">
        <v>0.017199074074074075</v>
      </c>
      <c r="W21" s="11">
        <v>0.008716435185185185</v>
      </c>
      <c r="X21" s="11">
        <v>0.007797453703703704</v>
      </c>
      <c r="Y21" s="11">
        <v>0.00856712962962963</v>
      </c>
      <c r="Z21" s="11">
        <v>0.007866898148148149</v>
      </c>
      <c r="AA21" s="11">
        <v>0.006741898148148148</v>
      </c>
      <c r="AB21" s="15">
        <f>5145/864000</f>
        <v>0.005954861111111111</v>
      </c>
      <c r="AC21" s="15">
        <f>4120/864000</f>
        <v>0.004768518518518518</v>
      </c>
      <c r="AD21" s="15">
        <f>6466/864000</f>
        <v>0.0074837962962962966</v>
      </c>
      <c r="AE21" s="15">
        <f>5041/864000</f>
        <v>0.005834490740740741</v>
      </c>
    </row>
    <row r="22" spans="1:31" s="12" customFormat="1" ht="14.25">
      <c r="A22" s="9">
        <v>17</v>
      </c>
      <c r="B22" s="10" t="s">
        <v>110</v>
      </c>
      <c r="C22" s="10" t="s">
        <v>51</v>
      </c>
      <c r="D22" s="10" t="s">
        <v>111</v>
      </c>
      <c r="E22" s="10" t="s">
        <v>52</v>
      </c>
      <c r="F22" s="10" t="s">
        <v>5</v>
      </c>
      <c r="G22" s="10" t="s">
        <v>53</v>
      </c>
      <c r="H22" s="9">
        <v>2</v>
      </c>
      <c r="I22" s="9" t="s">
        <v>34</v>
      </c>
      <c r="J22" s="9" t="s">
        <v>34</v>
      </c>
      <c r="K22" s="9" t="s">
        <v>34</v>
      </c>
      <c r="L22" s="9"/>
      <c r="M22" s="9"/>
      <c r="N22" s="9"/>
      <c r="O22" s="11">
        <v>0.0012106481481481482</v>
      </c>
      <c r="P22" s="11">
        <v>0.0011608796296296295</v>
      </c>
      <c r="Q22" s="11">
        <v>0.005748842592592593</v>
      </c>
      <c r="R22" s="11">
        <v>0.0030266203703703705</v>
      </c>
      <c r="S22" s="11">
        <v>0.005748842592592593</v>
      </c>
      <c r="T22" s="11">
        <v>0.0031539351851851854</v>
      </c>
      <c r="U22" s="11">
        <v>0.018327546296296297</v>
      </c>
      <c r="V22" s="11">
        <v>0.01781828703703704</v>
      </c>
      <c r="W22" s="11">
        <v>0.008503472222222223</v>
      </c>
      <c r="X22" s="11">
        <v>0.007604166666666667</v>
      </c>
      <c r="Y22" s="11">
        <v>0.00844675925925926</v>
      </c>
      <c r="Z22" s="11">
        <v>0.007431712962962963</v>
      </c>
      <c r="AA22" s="11">
        <v>0.006922453703703704</v>
      </c>
      <c r="AB22" s="11">
        <v>0.005607638888888889</v>
      </c>
      <c r="AC22" s="11">
        <v>0.004421296296296296</v>
      </c>
      <c r="AD22" s="11">
        <v>0.007136574074074074</v>
      </c>
      <c r="AE22" s="11">
        <v>0.005487268518518519</v>
      </c>
    </row>
    <row r="23" spans="1:31" s="12" customFormat="1" ht="14.25">
      <c r="A23" s="9">
        <v>18</v>
      </c>
      <c r="B23" s="10" t="s">
        <v>112</v>
      </c>
      <c r="C23" s="10" t="s">
        <v>113</v>
      </c>
      <c r="D23" s="10" t="s">
        <v>114</v>
      </c>
      <c r="E23" s="10" t="s">
        <v>115</v>
      </c>
      <c r="F23" s="10" t="s">
        <v>10</v>
      </c>
      <c r="G23" s="10" t="s">
        <v>116</v>
      </c>
      <c r="H23" s="9">
        <v>2</v>
      </c>
      <c r="I23" s="9"/>
      <c r="J23" s="9"/>
      <c r="K23" s="9"/>
      <c r="L23" s="9" t="s">
        <v>34</v>
      </c>
      <c r="M23" s="9"/>
      <c r="N23" s="9"/>
      <c r="O23" s="18">
        <f>1800/864000</f>
        <v>0.0020833333333333333</v>
      </c>
      <c r="P23" s="11">
        <v>0.0011238425925925925</v>
      </c>
      <c r="Q23" s="11">
        <v>0.004571759259259259</v>
      </c>
      <c r="R23" s="11">
        <v>0.00246875</v>
      </c>
      <c r="S23" s="11">
        <v>0.004493055555555556</v>
      </c>
      <c r="T23" s="11">
        <v>0.002394675925925926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2" customFormat="1" ht="14.25">
      <c r="A24" s="9">
        <v>106</v>
      </c>
      <c r="B24" s="10" t="s">
        <v>117</v>
      </c>
      <c r="C24" s="10" t="s">
        <v>88</v>
      </c>
      <c r="D24" s="10" t="s">
        <v>118</v>
      </c>
      <c r="E24" s="10" t="s">
        <v>119</v>
      </c>
      <c r="F24" s="10" t="s">
        <v>5</v>
      </c>
      <c r="G24" s="10" t="s">
        <v>120</v>
      </c>
      <c r="H24" s="9">
        <v>2</v>
      </c>
      <c r="I24" s="9"/>
      <c r="J24" s="9"/>
      <c r="K24" s="9" t="s">
        <v>34</v>
      </c>
      <c r="L24" s="9" t="s">
        <v>34</v>
      </c>
      <c r="M24" s="9"/>
      <c r="N24" s="9"/>
      <c r="O24" s="11">
        <v>0.0011087962962962963</v>
      </c>
      <c r="P24" s="11">
        <v>0.001113425925925926</v>
      </c>
      <c r="Q24" s="11">
        <v>0.004630787037037037</v>
      </c>
      <c r="R24" s="11"/>
      <c r="S24" s="11"/>
      <c r="T24" s="11"/>
      <c r="U24" s="11"/>
      <c r="V24" s="11"/>
      <c r="W24" s="11">
        <v>0.00743287037037037</v>
      </c>
      <c r="X24" s="11">
        <v>0.006594907407407408</v>
      </c>
      <c r="Y24" s="11">
        <v>0.007282407407407408</v>
      </c>
      <c r="Z24" s="11">
        <v>0.006584490740740741</v>
      </c>
      <c r="AA24" s="11">
        <v>0.005673611111111111</v>
      </c>
      <c r="AB24" s="11">
        <v>0.004606481481481481</v>
      </c>
      <c r="AC24" s="11">
        <v>0.0033576388888888887</v>
      </c>
      <c r="AD24" s="11">
        <v>0.005605324074074074</v>
      </c>
      <c r="AE24" s="11">
        <v>0.004586805555555556</v>
      </c>
    </row>
    <row r="25" spans="1:31" s="12" customFormat="1" ht="14.25">
      <c r="A25" s="9">
        <v>107</v>
      </c>
      <c r="B25" s="10" t="s">
        <v>121</v>
      </c>
      <c r="C25" s="10" t="s">
        <v>122</v>
      </c>
      <c r="D25" s="10" t="s">
        <v>123</v>
      </c>
      <c r="E25" s="10" t="s">
        <v>124</v>
      </c>
      <c r="F25" s="10" t="s">
        <v>5</v>
      </c>
      <c r="G25" s="10" t="s">
        <v>125</v>
      </c>
      <c r="H25" s="9">
        <v>2</v>
      </c>
      <c r="I25" s="9"/>
      <c r="J25" s="9"/>
      <c r="K25" s="9"/>
      <c r="L25" s="9" t="s">
        <v>34</v>
      </c>
      <c r="M25" s="9"/>
      <c r="N25" s="9"/>
      <c r="O25" s="11">
        <v>0.0011215277777777777</v>
      </c>
      <c r="P25" s="11">
        <v>0.0011006944444444445</v>
      </c>
      <c r="Q25" s="11">
        <v>0.005009259259259259</v>
      </c>
      <c r="R25" s="11">
        <v>0.0026030092592592593</v>
      </c>
      <c r="S25" s="11">
        <v>0.004878472222222222</v>
      </c>
      <c r="T25" s="11">
        <v>0.0025185185185185185</v>
      </c>
      <c r="U25" s="11">
        <v>0.016005787037037037</v>
      </c>
      <c r="V25" s="11">
        <v>0.019476851851851853</v>
      </c>
      <c r="W25" s="11">
        <v>0.007814814814814814</v>
      </c>
      <c r="X25" s="11">
        <v>0.006998842592592593</v>
      </c>
      <c r="Y25" s="11">
        <v>0.007701388888888889</v>
      </c>
      <c r="Z25" s="11">
        <v>0.0069409722222222225</v>
      </c>
      <c r="AA25" s="11">
        <v>0.006232638888888889</v>
      </c>
      <c r="AB25" s="11">
        <v>0.004880787037037037</v>
      </c>
      <c r="AC25" s="11">
        <v>0.0036863425925925926</v>
      </c>
      <c r="AD25" s="11">
        <v>0.006342592592592592</v>
      </c>
      <c r="AE25" s="11">
        <v>0.004920138888888889</v>
      </c>
    </row>
    <row r="26" spans="1:31" s="12" customFormat="1" ht="14.25">
      <c r="A26" s="9">
        <v>109</v>
      </c>
      <c r="B26" s="10" t="s">
        <v>126</v>
      </c>
      <c r="C26" s="10" t="s">
        <v>127</v>
      </c>
      <c r="D26" s="10" t="s">
        <v>128</v>
      </c>
      <c r="E26" s="10" t="s">
        <v>129</v>
      </c>
      <c r="F26" s="10" t="s">
        <v>7</v>
      </c>
      <c r="G26" s="10" t="s">
        <v>74</v>
      </c>
      <c r="H26" s="9">
        <v>4</v>
      </c>
      <c r="I26" s="9"/>
      <c r="J26" s="9"/>
      <c r="K26" s="9" t="s">
        <v>34</v>
      </c>
      <c r="L26" s="9"/>
      <c r="M26" s="9"/>
      <c r="N26" s="9"/>
      <c r="O26" s="11">
        <v>0.0011458333333333333</v>
      </c>
      <c r="P26" s="11">
        <v>0.001105324074074074</v>
      </c>
      <c r="Q26" s="11">
        <v>0.004701388888888889</v>
      </c>
      <c r="R26" s="11">
        <v>0.002525462962962963</v>
      </c>
      <c r="S26" s="11">
        <v>0.004719907407407407</v>
      </c>
      <c r="T26" s="11">
        <v>0.002513888888888889</v>
      </c>
      <c r="U26" s="11">
        <v>0.015277777777777777</v>
      </c>
      <c r="V26" s="11"/>
      <c r="W26" s="11">
        <v>0.007385416666666667</v>
      </c>
      <c r="X26" s="11">
        <v>0.006725694444444445</v>
      </c>
      <c r="Y26" s="11">
        <v>0.007387731481481481</v>
      </c>
      <c r="Z26" s="11">
        <v>0.00658912037037037</v>
      </c>
      <c r="AA26" s="11">
        <v>0.005861111111111111</v>
      </c>
      <c r="AB26" s="11">
        <v>0.00487037037037037</v>
      </c>
      <c r="AC26" s="11">
        <v>0.0036458333333333334</v>
      </c>
      <c r="AD26" s="11">
        <v>0.005891203703703704</v>
      </c>
      <c r="AE26" s="11"/>
    </row>
    <row r="27" spans="1:31" s="12" customFormat="1" ht="14.25">
      <c r="A27" s="9">
        <v>110</v>
      </c>
      <c r="B27" s="10" t="s">
        <v>130</v>
      </c>
      <c r="C27" s="10" t="s">
        <v>31</v>
      </c>
      <c r="D27" s="10" t="s">
        <v>131</v>
      </c>
      <c r="E27" s="10" t="s">
        <v>132</v>
      </c>
      <c r="F27" s="10" t="s">
        <v>10</v>
      </c>
      <c r="G27" s="10" t="s">
        <v>42</v>
      </c>
      <c r="H27" s="9">
        <v>2</v>
      </c>
      <c r="I27" s="9"/>
      <c r="J27" s="9"/>
      <c r="K27" s="9" t="s">
        <v>34</v>
      </c>
      <c r="L27" s="9"/>
      <c r="M27" s="9"/>
      <c r="N27" s="9"/>
      <c r="O27" s="18">
        <f>1800/864000</f>
        <v>0.0020833333333333333</v>
      </c>
      <c r="P27" s="11">
        <v>0.0011423611111111111</v>
      </c>
      <c r="Q27" s="11">
        <v>0.004819444444444445</v>
      </c>
      <c r="R27" s="11">
        <v>0.002596064814814815</v>
      </c>
      <c r="S27" s="11">
        <v>0.004752314814814815</v>
      </c>
      <c r="T27" s="11">
        <v>0.002511574074074074</v>
      </c>
      <c r="U27" s="11">
        <v>0.015383101851851853</v>
      </c>
      <c r="V27" s="11"/>
      <c r="W27" s="11">
        <v>0.007515046296296297</v>
      </c>
      <c r="X27" s="11">
        <v>0.006773148148148148</v>
      </c>
      <c r="Y27" s="11">
        <v>0.0074293981481481485</v>
      </c>
      <c r="Z27" s="11">
        <v>0.00683912037037037</v>
      </c>
      <c r="AA27" s="11">
        <v>0.005994212962962963</v>
      </c>
      <c r="AB27" s="11">
        <v>0.004796296296296296</v>
      </c>
      <c r="AC27" s="11">
        <v>0.0035601851851851853</v>
      </c>
      <c r="AD27" s="11">
        <v>0.005989583333333334</v>
      </c>
      <c r="AE27" s="11"/>
    </row>
    <row r="28" spans="1:31" s="12" customFormat="1" ht="14.25">
      <c r="A28" s="9">
        <v>113</v>
      </c>
      <c r="B28" s="10" t="s">
        <v>133</v>
      </c>
      <c r="C28" s="10" t="s">
        <v>134</v>
      </c>
      <c r="D28" s="10" t="s">
        <v>135</v>
      </c>
      <c r="E28" s="10" t="s">
        <v>31</v>
      </c>
      <c r="F28" s="10" t="s">
        <v>6</v>
      </c>
      <c r="G28" s="10" t="s">
        <v>136</v>
      </c>
      <c r="H28" s="9">
        <v>4</v>
      </c>
      <c r="I28" s="9"/>
      <c r="J28" s="9"/>
      <c r="K28" s="9" t="s">
        <v>34</v>
      </c>
      <c r="L28" s="9"/>
      <c r="M28" s="9"/>
      <c r="N28" s="9"/>
      <c r="O28" s="11">
        <v>0.001133101851851852</v>
      </c>
      <c r="P28" s="11">
        <v>0.0011423611111111111</v>
      </c>
      <c r="Q28" s="11">
        <v>0.004766203703703704</v>
      </c>
      <c r="R28" s="11">
        <v>0.002491898148148148</v>
      </c>
      <c r="S28" s="11">
        <v>0.00462037037037037</v>
      </c>
      <c r="T28" s="11">
        <v>0.002491898148148148</v>
      </c>
      <c r="U28" s="11">
        <v>0.016489583333333332</v>
      </c>
      <c r="V28" s="11"/>
      <c r="W28" s="11">
        <v>0.007666666666666666</v>
      </c>
      <c r="X28" s="11">
        <v>0.0070034722222222226</v>
      </c>
      <c r="Y28" s="11">
        <v>0.007337962962962963</v>
      </c>
      <c r="Z28" s="11">
        <v>0.006732638888888889</v>
      </c>
      <c r="AA28" s="11">
        <v>0.005842592592592593</v>
      </c>
      <c r="AB28" s="11">
        <v>0.0047233796296296295</v>
      </c>
      <c r="AC28" s="11">
        <v>0.0035625</v>
      </c>
      <c r="AD28" s="11">
        <v>0.005797453703703704</v>
      </c>
      <c r="AE28" s="11"/>
    </row>
    <row r="29" spans="1:31" s="12" customFormat="1" ht="14.25">
      <c r="A29" s="9">
        <v>115</v>
      </c>
      <c r="B29" s="10" t="s">
        <v>137</v>
      </c>
      <c r="C29" s="10" t="s">
        <v>134</v>
      </c>
      <c r="D29" s="10" t="s">
        <v>138</v>
      </c>
      <c r="E29" s="10" t="s">
        <v>139</v>
      </c>
      <c r="F29" s="10" t="s">
        <v>7</v>
      </c>
      <c r="G29" s="10" t="s">
        <v>71</v>
      </c>
      <c r="H29" s="9">
        <v>4</v>
      </c>
      <c r="I29" s="9"/>
      <c r="J29" s="9"/>
      <c r="K29" s="9" t="s">
        <v>34</v>
      </c>
      <c r="L29" s="9"/>
      <c r="M29" s="9"/>
      <c r="N29" s="9"/>
      <c r="O29" s="18">
        <f>1800/864000</f>
        <v>0.0020833333333333333</v>
      </c>
      <c r="P29" s="18">
        <f>1800/864000</f>
        <v>0.0020833333333333333</v>
      </c>
      <c r="Q29" s="11">
        <v>0.005153935185185185</v>
      </c>
      <c r="R29" s="11">
        <v>0.0027534722222222223</v>
      </c>
      <c r="S29" s="11">
        <v>0.005009259259259259</v>
      </c>
      <c r="T29" s="11">
        <v>0.0027094907407407406</v>
      </c>
      <c r="U29" s="11">
        <v>0.01601736111111111</v>
      </c>
      <c r="V29" s="11"/>
      <c r="W29" s="11">
        <v>0.007560185185185185</v>
      </c>
      <c r="X29" s="11"/>
      <c r="Y29" s="11"/>
      <c r="Z29" s="11"/>
      <c r="AA29" s="11"/>
      <c r="AB29" s="11"/>
      <c r="AC29" s="11"/>
      <c r="AD29" s="11"/>
      <c r="AE29" s="11"/>
    </row>
    <row r="30" spans="1:31" s="12" customFormat="1" ht="14.25">
      <c r="A30" s="9">
        <v>122</v>
      </c>
      <c r="B30" s="10" t="s">
        <v>140</v>
      </c>
      <c r="C30" s="10" t="s">
        <v>141</v>
      </c>
      <c r="D30" s="10" t="s">
        <v>140</v>
      </c>
      <c r="E30" s="10" t="s">
        <v>142</v>
      </c>
      <c r="F30" s="10" t="s">
        <v>143</v>
      </c>
      <c r="G30" s="10" t="s">
        <v>144</v>
      </c>
      <c r="H30" s="9">
        <v>2</v>
      </c>
      <c r="I30" s="9"/>
      <c r="J30" s="9"/>
      <c r="K30" s="9"/>
      <c r="L30" s="9" t="s">
        <v>34</v>
      </c>
      <c r="M30" s="9"/>
      <c r="N30" s="9"/>
      <c r="O30" s="11">
        <v>0.0011643518518518517</v>
      </c>
      <c r="P30" s="11">
        <v>0.001150462962962963</v>
      </c>
      <c r="Q30" s="11">
        <v>0.005520833333333333</v>
      </c>
      <c r="R30" s="11">
        <v>0.0028425925925925927</v>
      </c>
      <c r="S30" s="11">
        <v>0.00541550925925926</v>
      </c>
      <c r="T30" s="11">
        <v>0.0027511574074074075</v>
      </c>
      <c r="U30" s="11">
        <v>0.016894675925925928</v>
      </c>
      <c r="V30" s="11"/>
      <c r="W30" s="11">
        <v>0.008423611111111111</v>
      </c>
      <c r="X30" s="11">
        <v>0.007670138888888889</v>
      </c>
      <c r="Y30" s="11">
        <v>0.008126157407407407</v>
      </c>
      <c r="Z30" s="11">
        <v>0.007511574074074074</v>
      </c>
      <c r="AA30" s="11">
        <v>0.006451388888888889</v>
      </c>
      <c r="AB30" s="11">
        <v>0.005085648148148148</v>
      </c>
      <c r="AC30" s="11">
        <v>0.003861111111111111</v>
      </c>
      <c r="AD30" s="11">
        <v>0.006253472222222222</v>
      </c>
      <c r="AE30" s="11">
        <v>0.004967592592592593</v>
      </c>
    </row>
    <row r="31" spans="1:31" s="12" customFormat="1" ht="14.25">
      <c r="A31" s="9">
        <v>125</v>
      </c>
      <c r="B31" s="10" t="s">
        <v>145</v>
      </c>
      <c r="C31" s="10" t="s">
        <v>82</v>
      </c>
      <c r="D31" s="10" t="s">
        <v>146</v>
      </c>
      <c r="E31" s="10" t="s">
        <v>124</v>
      </c>
      <c r="F31" s="10" t="s">
        <v>7</v>
      </c>
      <c r="G31" s="10" t="s">
        <v>71</v>
      </c>
      <c r="H31" s="9">
        <v>4</v>
      </c>
      <c r="I31" s="9"/>
      <c r="J31" s="9"/>
      <c r="K31" s="9" t="s">
        <v>34</v>
      </c>
      <c r="L31" s="9"/>
      <c r="M31" s="9"/>
      <c r="N31" s="9"/>
      <c r="O31" s="11">
        <v>0.0012164351851851852</v>
      </c>
      <c r="P31" s="11">
        <v>0.0013483796296296297</v>
      </c>
      <c r="Q31" s="11">
        <v>0.005532407407407408</v>
      </c>
      <c r="R31" s="11">
        <v>0.002962962962962963</v>
      </c>
      <c r="S31" s="11">
        <v>0.0054837962962962965</v>
      </c>
      <c r="T31" s="11">
        <v>0.0028761574074074076</v>
      </c>
      <c r="U31" s="11">
        <v>0.017177083333333332</v>
      </c>
      <c r="V31" s="11"/>
      <c r="W31" s="11">
        <v>0.008559027777777778</v>
      </c>
      <c r="X31" s="11">
        <v>0.0075219907407407405</v>
      </c>
      <c r="Y31" s="11">
        <v>0.008549768518518519</v>
      </c>
      <c r="Z31" s="11">
        <v>0.007634259259259259</v>
      </c>
      <c r="AA31" s="11">
        <v>0.006853009259259259</v>
      </c>
      <c r="AB31" s="11">
        <v>0.005697916666666666</v>
      </c>
      <c r="AC31" s="11">
        <v>0.00425462962962963</v>
      </c>
      <c r="AD31" s="11">
        <v>0.007030092592592593</v>
      </c>
      <c r="AE31" s="11"/>
    </row>
    <row r="32" spans="1:31" s="12" customFormat="1" ht="14.25">
      <c r="A32" s="9">
        <v>129</v>
      </c>
      <c r="B32" s="10" t="s">
        <v>147</v>
      </c>
      <c r="C32" s="10" t="s">
        <v>56</v>
      </c>
      <c r="D32" s="10" t="s">
        <v>148</v>
      </c>
      <c r="E32" s="10" t="s">
        <v>149</v>
      </c>
      <c r="F32" s="10" t="s">
        <v>150</v>
      </c>
      <c r="G32" s="10" t="s">
        <v>151</v>
      </c>
      <c r="H32" s="9">
        <v>2</v>
      </c>
      <c r="I32" s="9"/>
      <c r="J32" s="9"/>
      <c r="K32" s="9" t="s">
        <v>34</v>
      </c>
      <c r="L32" s="9" t="s">
        <v>34</v>
      </c>
      <c r="M32" s="9"/>
      <c r="N32" s="9"/>
      <c r="O32" s="11">
        <v>0.0011550925925925925</v>
      </c>
      <c r="P32" s="11">
        <v>0.0011261574074074073</v>
      </c>
      <c r="Q32" s="11">
        <v>0.004912037037037037</v>
      </c>
      <c r="R32" s="11">
        <v>0.002685185185185185</v>
      </c>
      <c r="S32" s="11">
        <v>0.0047939814814814815</v>
      </c>
      <c r="T32" s="11">
        <v>0.002596064814814815</v>
      </c>
      <c r="U32" s="11">
        <v>0.015759259259259258</v>
      </c>
      <c r="V32" s="11">
        <v>0.015403935185185185</v>
      </c>
      <c r="W32" s="11">
        <v>0.008135416666666668</v>
      </c>
      <c r="X32" s="11">
        <v>0.006983796296296296</v>
      </c>
      <c r="Y32" s="11">
        <v>0.007679398148148148</v>
      </c>
      <c r="Z32" s="11">
        <v>0.006803240740740741</v>
      </c>
      <c r="AA32" s="11">
        <v>0.006015046296296296</v>
      </c>
      <c r="AB32" s="11">
        <v>0.004905092592592593</v>
      </c>
      <c r="AC32" s="11">
        <v>0.003565972222222222</v>
      </c>
      <c r="AD32" s="11">
        <v>0.005903935185185185</v>
      </c>
      <c r="AE32" s="11">
        <v>0.004717592592592593</v>
      </c>
    </row>
    <row r="33" spans="1:31" s="12" customFormat="1" ht="14.25">
      <c r="A33" s="9">
        <v>130</v>
      </c>
      <c r="B33" s="10" t="s">
        <v>152</v>
      </c>
      <c r="C33" s="10" t="s">
        <v>134</v>
      </c>
      <c r="D33" s="10" t="s">
        <v>153</v>
      </c>
      <c r="E33" s="10" t="s">
        <v>154</v>
      </c>
      <c r="F33" s="10" t="s">
        <v>10</v>
      </c>
      <c r="G33" s="10">
        <v>1600</v>
      </c>
      <c r="H33" s="9">
        <v>2</v>
      </c>
      <c r="I33" s="9"/>
      <c r="J33" s="9"/>
      <c r="K33" s="9" t="s">
        <v>34</v>
      </c>
      <c r="L33" s="9"/>
      <c r="M33" s="9"/>
      <c r="N33" s="9"/>
      <c r="O33" s="11">
        <v>0.0011840277777777778</v>
      </c>
      <c r="P33" s="11">
        <v>0.0012152777777777778</v>
      </c>
      <c r="Q33" s="11">
        <v>0.005137731481481482</v>
      </c>
      <c r="R33" s="11">
        <v>0.002738425925925926</v>
      </c>
      <c r="S33" s="11">
        <v>0.0049791666666666665</v>
      </c>
      <c r="T33" s="11">
        <v>0.0025902777777777777</v>
      </c>
      <c r="U33" s="11">
        <v>0.016447916666666666</v>
      </c>
      <c r="V33" s="11"/>
      <c r="W33" s="11">
        <v>0.007997685185185186</v>
      </c>
      <c r="X33" s="11">
        <v>0.007185185185185185</v>
      </c>
      <c r="Y33" s="11">
        <v>0.007945601851851851</v>
      </c>
      <c r="Z33" s="11">
        <v>0.025422453703703704</v>
      </c>
      <c r="AA33" s="11">
        <v>0.0068784722222222225</v>
      </c>
      <c r="AB33" s="11">
        <v>0.005075231481481482</v>
      </c>
      <c r="AC33" s="11">
        <v>0.003787037037037037</v>
      </c>
      <c r="AD33" s="11">
        <v>0.006239583333333333</v>
      </c>
      <c r="AE33" s="11"/>
    </row>
    <row r="34" spans="1:31" s="12" customFormat="1" ht="14.25">
      <c r="A34" s="9">
        <v>135</v>
      </c>
      <c r="B34" s="10" t="s">
        <v>155</v>
      </c>
      <c r="C34" s="10" t="s">
        <v>156</v>
      </c>
      <c r="D34" s="10" t="s">
        <v>157</v>
      </c>
      <c r="E34" s="10" t="s">
        <v>158</v>
      </c>
      <c r="F34" s="10" t="s">
        <v>10</v>
      </c>
      <c r="G34" s="10" t="s">
        <v>116</v>
      </c>
      <c r="H34" s="9">
        <v>2</v>
      </c>
      <c r="I34" s="9"/>
      <c r="J34" s="9"/>
      <c r="K34" s="9" t="s">
        <v>34</v>
      </c>
      <c r="L34" s="9" t="s">
        <v>34</v>
      </c>
      <c r="M34" s="9"/>
      <c r="N34" s="9"/>
      <c r="O34" s="11">
        <v>0.0011284722222222221</v>
      </c>
      <c r="P34" s="11">
        <v>0.0011203703703703703</v>
      </c>
      <c r="Q34" s="11">
        <v>0.00503587962962963</v>
      </c>
      <c r="R34" s="11">
        <v>0.002684027777777778</v>
      </c>
      <c r="S34" s="11">
        <v>0.0049328703703703704</v>
      </c>
      <c r="T34" s="11">
        <v>0.0026539351851851854</v>
      </c>
      <c r="U34" s="11">
        <v>0.01600115740740741</v>
      </c>
      <c r="V34" s="16">
        <f>13525/864000</f>
        <v>0.015653935185185184</v>
      </c>
      <c r="W34" s="11">
        <v>0.007728009259259259</v>
      </c>
      <c r="X34" s="11">
        <v>0.006920138888888889</v>
      </c>
      <c r="Y34" s="11">
        <v>0.007636574074074074</v>
      </c>
      <c r="Z34" s="11">
        <v>0.00691087962962963</v>
      </c>
      <c r="AA34" s="11">
        <v>0.006089120370370371</v>
      </c>
      <c r="AB34" s="11">
        <v>0.004857638888888889</v>
      </c>
      <c r="AC34" s="11">
        <v>0.0036377314814814814</v>
      </c>
      <c r="AD34" s="11">
        <v>0.006113425925925926</v>
      </c>
      <c r="AE34" s="11">
        <v>0.004768518518518518</v>
      </c>
    </row>
    <row r="35" spans="1:31" s="12" customFormat="1" ht="14.25">
      <c r="A35" s="9">
        <v>138</v>
      </c>
      <c r="B35" s="10" t="s">
        <v>159</v>
      </c>
      <c r="C35" s="10" t="s">
        <v>160</v>
      </c>
      <c r="D35" s="10" t="s">
        <v>159</v>
      </c>
      <c r="E35" s="10" t="s">
        <v>161</v>
      </c>
      <c r="F35" s="10" t="s">
        <v>5</v>
      </c>
      <c r="G35" s="10" t="s">
        <v>162</v>
      </c>
      <c r="H35" s="9">
        <v>2</v>
      </c>
      <c r="I35" s="9"/>
      <c r="J35" s="9"/>
      <c r="K35" s="9" t="s">
        <v>34</v>
      </c>
      <c r="L35" s="9"/>
      <c r="M35" s="9"/>
      <c r="N35" s="9"/>
      <c r="O35" s="11">
        <v>0.0011423611111111111</v>
      </c>
      <c r="P35" s="11">
        <v>0.0011099537037037037</v>
      </c>
      <c r="Q35" s="11">
        <v>0.004895833333333334</v>
      </c>
      <c r="R35" s="11">
        <v>0.00265162037037037</v>
      </c>
      <c r="S35" s="11">
        <v>0.004887731481481482</v>
      </c>
      <c r="T35" s="11">
        <v>0.00259375</v>
      </c>
      <c r="U35" s="11">
        <v>0.015686342592592592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2" customFormat="1" ht="14.25">
      <c r="A36" s="9">
        <v>141</v>
      </c>
      <c r="B36" s="10" t="s">
        <v>163</v>
      </c>
      <c r="C36" s="10" t="s">
        <v>164</v>
      </c>
      <c r="D36" s="10" t="s">
        <v>165</v>
      </c>
      <c r="E36" s="10" t="s">
        <v>166</v>
      </c>
      <c r="F36" s="10" t="s">
        <v>7</v>
      </c>
      <c r="G36" s="10" t="s">
        <v>71</v>
      </c>
      <c r="H36" s="9">
        <v>4</v>
      </c>
      <c r="I36" s="9"/>
      <c r="J36" s="9"/>
      <c r="K36" s="9" t="s">
        <v>34</v>
      </c>
      <c r="L36" s="9"/>
      <c r="M36" s="9"/>
      <c r="N36" s="9"/>
      <c r="O36" s="11">
        <v>0.0010972222222222223</v>
      </c>
      <c r="P36" s="11">
        <v>0.0010601851851851853</v>
      </c>
      <c r="Q36" s="11">
        <v>0.004572916666666667</v>
      </c>
      <c r="R36" s="11">
        <v>0.00246875</v>
      </c>
      <c r="S36" s="11">
        <v>0.004578703703703704</v>
      </c>
      <c r="T36" s="11">
        <v>0.0024444444444444444</v>
      </c>
      <c r="U36" s="11">
        <v>0.01480787037037037</v>
      </c>
      <c r="V36" s="11"/>
      <c r="W36" s="11">
        <v>0.007586805555555556</v>
      </c>
      <c r="X36" s="11">
        <v>0.0064444444444444445</v>
      </c>
      <c r="Y36" s="11">
        <v>0.0071724537037037035</v>
      </c>
      <c r="Z36" s="11">
        <v>0.006358796296296296</v>
      </c>
      <c r="AA36" s="11">
        <v>0.005671296296296297</v>
      </c>
      <c r="AB36" s="11">
        <v>0.004675925925925926</v>
      </c>
      <c r="AC36" s="11">
        <v>0.003505787037037037</v>
      </c>
      <c r="AD36" s="11">
        <v>0.005596064814814815</v>
      </c>
      <c r="AE36" s="11"/>
    </row>
    <row r="37" spans="1:31" s="12" customFormat="1" ht="14.25">
      <c r="A37" s="9">
        <v>144</v>
      </c>
      <c r="B37" s="10" t="s">
        <v>167</v>
      </c>
      <c r="C37" s="10" t="s">
        <v>168</v>
      </c>
      <c r="D37" s="10" t="s">
        <v>169</v>
      </c>
      <c r="E37" s="10" t="s">
        <v>170</v>
      </c>
      <c r="F37" s="10" t="s">
        <v>6</v>
      </c>
      <c r="G37" s="10" t="s">
        <v>171</v>
      </c>
      <c r="H37" s="9">
        <v>4</v>
      </c>
      <c r="I37" s="9"/>
      <c r="J37" s="9"/>
      <c r="K37" s="9" t="s">
        <v>34</v>
      </c>
      <c r="L37" s="9"/>
      <c r="M37" s="9"/>
      <c r="N37" s="9"/>
      <c r="O37" s="11">
        <v>0.0011400462962962963</v>
      </c>
      <c r="P37" s="11">
        <v>0.0011666666666666668</v>
      </c>
      <c r="Q37" s="11">
        <v>0.004648148148148148</v>
      </c>
      <c r="R37" s="11">
        <v>0.0024872685185185184</v>
      </c>
      <c r="S37" s="11">
        <v>0.004585648148148148</v>
      </c>
      <c r="T37" s="11">
        <v>0.002459490740740741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2" customFormat="1" ht="14.25">
      <c r="A38" s="9">
        <v>152</v>
      </c>
      <c r="B38" s="10" t="s">
        <v>172</v>
      </c>
      <c r="C38" s="10" t="s">
        <v>28</v>
      </c>
      <c r="D38" s="10" t="s">
        <v>173</v>
      </c>
      <c r="E38" s="10" t="s">
        <v>174</v>
      </c>
      <c r="F38" s="10" t="s">
        <v>58</v>
      </c>
      <c r="G38" s="10" t="s">
        <v>175</v>
      </c>
      <c r="H38" s="9">
        <v>2</v>
      </c>
      <c r="I38" s="9"/>
      <c r="J38" s="9"/>
      <c r="K38" s="9" t="s">
        <v>34</v>
      </c>
      <c r="L38" s="9" t="s">
        <v>34</v>
      </c>
      <c r="M38" s="9"/>
      <c r="N38" s="9"/>
      <c r="O38" s="11">
        <v>0.001138888888888889</v>
      </c>
      <c r="P38" s="11">
        <v>0.0011122685185185185</v>
      </c>
      <c r="Q38" s="11">
        <v>0.004619212962962963</v>
      </c>
      <c r="R38" s="11">
        <v>0.002523148148148148</v>
      </c>
      <c r="S38" s="11">
        <v>0.0044907407407407405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2" customFormat="1" ht="14.25">
      <c r="A39" s="9">
        <v>153</v>
      </c>
      <c r="B39" s="10" t="s">
        <v>176</v>
      </c>
      <c r="C39" s="10" t="s">
        <v>28</v>
      </c>
      <c r="D39" s="10" t="s">
        <v>176</v>
      </c>
      <c r="E39" s="10" t="s">
        <v>177</v>
      </c>
      <c r="F39" s="10" t="s">
        <v>10</v>
      </c>
      <c r="G39" s="10" t="s">
        <v>178</v>
      </c>
      <c r="H39" s="9">
        <v>2</v>
      </c>
      <c r="I39" s="9"/>
      <c r="J39" s="9"/>
      <c r="K39" s="9" t="s">
        <v>34</v>
      </c>
      <c r="L39" s="9" t="s">
        <v>34</v>
      </c>
      <c r="M39" s="9"/>
      <c r="N39" s="9"/>
      <c r="O39" s="11">
        <v>0.0011770833333333334</v>
      </c>
      <c r="P39" s="11">
        <v>0.0012060185185185186</v>
      </c>
      <c r="Q39" s="11">
        <v>0.005403935185185185</v>
      </c>
      <c r="R39" s="11">
        <v>0.0028576388888888887</v>
      </c>
      <c r="S39" s="11">
        <v>0.005231481481481481</v>
      </c>
      <c r="T39" s="11">
        <v>0.0028148148148148147</v>
      </c>
      <c r="U39" s="11">
        <v>0.01688425925925926</v>
      </c>
      <c r="V39" s="11">
        <v>0.018185185185185186</v>
      </c>
      <c r="W39" s="11">
        <v>0.008743055555555556</v>
      </c>
      <c r="X39" s="11">
        <v>0.007688657407407407</v>
      </c>
      <c r="Y39" s="11">
        <v>0.0085</v>
      </c>
      <c r="Z39" s="11">
        <v>0.007592592592592593</v>
      </c>
      <c r="AA39" s="11">
        <v>0.006666666666666667</v>
      </c>
      <c r="AB39" s="11">
        <v>0.005375</v>
      </c>
      <c r="AC39" s="11">
        <v>0.00403125</v>
      </c>
      <c r="AD39" s="11">
        <v>0.006790509259259259</v>
      </c>
      <c r="AE39" s="11">
        <v>0.005222222222222222</v>
      </c>
    </row>
    <row r="40" spans="1:31" s="12" customFormat="1" ht="14.25">
      <c r="A40" s="9">
        <v>154</v>
      </c>
      <c r="B40" s="10" t="s">
        <v>179</v>
      </c>
      <c r="C40" s="10" t="s">
        <v>180</v>
      </c>
      <c r="D40" s="10" t="s">
        <v>181</v>
      </c>
      <c r="E40" s="10" t="s">
        <v>182</v>
      </c>
      <c r="F40" s="10" t="s">
        <v>5</v>
      </c>
      <c r="G40" s="10" t="s">
        <v>183</v>
      </c>
      <c r="H40" s="9">
        <v>2</v>
      </c>
      <c r="I40" s="9"/>
      <c r="J40" s="9"/>
      <c r="K40" s="9" t="s">
        <v>34</v>
      </c>
      <c r="L40" s="9"/>
      <c r="M40" s="9"/>
      <c r="N40" s="9"/>
      <c r="O40" s="11">
        <v>0.0013032407407407407</v>
      </c>
      <c r="P40" s="11">
        <v>0.0013136574074074075</v>
      </c>
      <c r="Q40" s="11">
        <v>0.005387731481481481</v>
      </c>
      <c r="R40" s="11">
        <v>0.0030046296296296297</v>
      </c>
      <c r="S40" s="11">
        <v>0.005372685185185185</v>
      </c>
      <c r="T40" s="11">
        <v>0.0029872685185185184</v>
      </c>
      <c r="U40" s="11">
        <v>0.016403935185185185</v>
      </c>
      <c r="V40" s="11"/>
      <c r="W40" s="11">
        <v>0.008369212962962964</v>
      </c>
      <c r="X40" s="11">
        <v>0.007606481481481481</v>
      </c>
      <c r="Y40" s="11">
        <v>0.008155092592592592</v>
      </c>
      <c r="Z40" s="11">
        <v>0.0076527777777777774</v>
      </c>
      <c r="AA40" s="11">
        <v>0.006791666666666666</v>
      </c>
      <c r="AB40" s="11">
        <v>0.005373842592592592</v>
      </c>
      <c r="AC40" s="11">
        <v>0.004134259259259259</v>
      </c>
      <c r="AD40" s="11">
        <v>0.006782407407407407</v>
      </c>
      <c r="AE40" s="11"/>
    </row>
    <row r="41" spans="1:31" s="12" customFormat="1" ht="14.25">
      <c r="A41" s="9">
        <v>155</v>
      </c>
      <c r="B41" s="10" t="s">
        <v>184</v>
      </c>
      <c r="C41" s="10" t="s">
        <v>185</v>
      </c>
      <c r="D41" s="10" t="s">
        <v>186</v>
      </c>
      <c r="E41" s="10" t="s">
        <v>187</v>
      </c>
      <c r="F41" s="10" t="s">
        <v>10</v>
      </c>
      <c r="G41" s="10">
        <v>1600</v>
      </c>
      <c r="H41" s="9">
        <v>2</v>
      </c>
      <c r="I41" s="9"/>
      <c r="J41" s="9"/>
      <c r="K41" s="9" t="s">
        <v>34</v>
      </c>
      <c r="L41" s="9"/>
      <c r="M41" s="9"/>
      <c r="N41" s="9"/>
      <c r="O41" s="11">
        <v>0.0013587962962962963</v>
      </c>
      <c r="P41" s="11">
        <v>0.0014016203703703703</v>
      </c>
      <c r="Q41" s="11">
        <v>0.006497685185185185</v>
      </c>
      <c r="R41" s="11">
        <v>0.003537037037037037</v>
      </c>
      <c r="S41" s="11">
        <v>0.006230324074074074</v>
      </c>
      <c r="T41" s="11">
        <v>0.0035810185185185185</v>
      </c>
      <c r="U41" s="11">
        <v>0.019634259259259258</v>
      </c>
      <c r="V41" s="11"/>
      <c r="W41" s="11">
        <v>0.009913194444444445</v>
      </c>
      <c r="X41" s="11">
        <v>0.008645833333333333</v>
      </c>
      <c r="Y41" s="11">
        <v>0.009403935185185185</v>
      </c>
      <c r="Z41" s="11">
        <v>0.008476851851851852</v>
      </c>
      <c r="AA41" s="11">
        <v>0.007795138888888889</v>
      </c>
      <c r="AB41" s="11">
        <v>0.006116898148148148</v>
      </c>
      <c r="AC41" s="11">
        <v>0.004686342592592593</v>
      </c>
      <c r="AD41" s="11">
        <v>0.007489583333333333</v>
      </c>
      <c r="AE41" s="11"/>
    </row>
    <row r="42" spans="1:31" s="12" customFormat="1" ht="14.25">
      <c r="A42" s="9">
        <v>156</v>
      </c>
      <c r="B42" s="10" t="s">
        <v>188</v>
      </c>
      <c r="C42" s="10" t="s">
        <v>141</v>
      </c>
      <c r="D42" s="10" t="s">
        <v>189</v>
      </c>
      <c r="E42" s="10" t="s">
        <v>88</v>
      </c>
      <c r="F42" s="10" t="s">
        <v>5</v>
      </c>
      <c r="G42" s="10" t="s">
        <v>190</v>
      </c>
      <c r="H42" s="9">
        <v>2</v>
      </c>
      <c r="I42" s="9"/>
      <c r="J42" s="9"/>
      <c r="K42" s="9" t="s">
        <v>34</v>
      </c>
      <c r="L42" s="9" t="s">
        <v>34</v>
      </c>
      <c r="M42" s="9"/>
      <c r="N42" s="9"/>
      <c r="O42" s="11">
        <v>0.001193287037037037</v>
      </c>
      <c r="P42" s="11">
        <v>0.0012118055555555556</v>
      </c>
      <c r="Q42" s="11">
        <v>0.005582175925925926</v>
      </c>
      <c r="R42" s="11">
        <v>0.0029432870370370372</v>
      </c>
      <c r="S42" s="11">
        <v>0.0052893518518518515</v>
      </c>
      <c r="T42" s="11">
        <v>0.002763888888888889</v>
      </c>
      <c r="U42" s="11">
        <v>0.017030092592592593</v>
      </c>
      <c r="V42" s="11">
        <v>0.01663310185185185</v>
      </c>
      <c r="W42" s="11">
        <v>0.008685185185185185</v>
      </c>
      <c r="X42" s="11">
        <v>0.007842592592592592</v>
      </c>
      <c r="Y42" s="11">
        <v>0.008347222222222223</v>
      </c>
      <c r="Z42" s="11">
        <v>0.007615740740740741</v>
      </c>
      <c r="AA42" s="11">
        <v>0.006652777777777777</v>
      </c>
      <c r="AB42" s="11">
        <v>0.0054826388888888885</v>
      </c>
      <c r="AC42" s="11">
        <v>0.00396875</v>
      </c>
      <c r="AD42" s="11">
        <v>0.0066851851851851855</v>
      </c>
      <c r="AE42" s="11">
        <v>0.0052905092592592596</v>
      </c>
    </row>
    <row r="43" spans="1:31" s="12" customFormat="1" ht="14.25">
      <c r="A43" s="9">
        <v>201</v>
      </c>
      <c r="B43" s="10" t="s">
        <v>191</v>
      </c>
      <c r="C43" s="10" t="s">
        <v>192</v>
      </c>
      <c r="D43" s="10" t="s">
        <v>193</v>
      </c>
      <c r="E43" s="10" t="s">
        <v>31</v>
      </c>
      <c r="F43" s="10" t="s">
        <v>7</v>
      </c>
      <c r="G43" s="10" t="s">
        <v>71</v>
      </c>
      <c r="H43" s="9">
        <v>4</v>
      </c>
      <c r="I43" s="9"/>
      <c r="J43" s="9"/>
      <c r="K43" s="9"/>
      <c r="L43" s="9"/>
      <c r="M43" s="9" t="s">
        <v>34</v>
      </c>
      <c r="N43" s="9"/>
      <c r="O43" s="11"/>
      <c r="P43" s="11"/>
      <c r="Q43" s="11"/>
      <c r="R43" s="11"/>
      <c r="S43" s="11"/>
      <c r="T43" s="11"/>
      <c r="U43" s="11"/>
      <c r="V43" s="11"/>
      <c r="W43" s="11">
        <v>0.007873842592592592</v>
      </c>
      <c r="X43" s="11">
        <v>0.006802083333333334</v>
      </c>
      <c r="Y43" s="11">
        <v>0.00782175925925926</v>
      </c>
      <c r="Z43" s="11">
        <v>0.006724537037037037</v>
      </c>
      <c r="AA43" s="11">
        <v>0.006125</v>
      </c>
      <c r="AB43" s="11">
        <v>0.004912037037037037</v>
      </c>
      <c r="AC43" s="11">
        <v>0.0036747685185185186</v>
      </c>
      <c r="AD43" s="11">
        <v>0.006028935185185185</v>
      </c>
      <c r="AE43" s="11"/>
    </row>
    <row r="44" spans="1:31" s="12" customFormat="1" ht="14.25">
      <c r="A44" s="9">
        <v>202</v>
      </c>
      <c r="B44" s="10" t="s">
        <v>194</v>
      </c>
      <c r="C44" s="10" t="s">
        <v>195</v>
      </c>
      <c r="D44" s="10" t="s">
        <v>196</v>
      </c>
      <c r="E44" s="10" t="s">
        <v>28</v>
      </c>
      <c r="F44" s="10" t="s">
        <v>8</v>
      </c>
      <c r="G44" s="10" t="s">
        <v>197</v>
      </c>
      <c r="H44" s="9">
        <v>2</v>
      </c>
      <c r="I44" s="9"/>
      <c r="J44" s="9"/>
      <c r="K44" s="9"/>
      <c r="L44" s="9"/>
      <c r="M44" s="9" t="s">
        <v>34</v>
      </c>
      <c r="N44" s="9"/>
      <c r="O44" s="11"/>
      <c r="P44" s="11"/>
      <c r="Q44" s="11"/>
      <c r="R44" s="11"/>
      <c r="S44" s="11"/>
      <c r="T44" s="11"/>
      <c r="U44" s="11"/>
      <c r="V44" s="11"/>
      <c r="W44" s="11">
        <v>0.00875925925925926</v>
      </c>
      <c r="X44" s="11">
        <v>0.007902777777777778</v>
      </c>
      <c r="Y44" s="11">
        <v>0.00870023148148148</v>
      </c>
      <c r="Z44" s="11">
        <v>0.007655092592592593</v>
      </c>
      <c r="AA44" s="11">
        <v>0.00683912037037037</v>
      </c>
      <c r="AB44" s="11">
        <v>0.005386574074074074</v>
      </c>
      <c r="AC44" s="11">
        <v>0.004038194444444444</v>
      </c>
      <c r="AD44" s="11">
        <v>0.006710648148148148</v>
      </c>
      <c r="AE44" s="11"/>
    </row>
    <row r="45" spans="1:31" s="12" customFormat="1" ht="14.25">
      <c r="A45" s="9">
        <v>301</v>
      </c>
      <c r="B45" s="10" t="s">
        <v>198</v>
      </c>
      <c r="C45" s="10" t="s">
        <v>44</v>
      </c>
      <c r="D45" s="10" t="s">
        <v>199</v>
      </c>
      <c r="E45" s="10" t="s">
        <v>200</v>
      </c>
      <c r="F45" s="10" t="s">
        <v>7</v>
      </c>
      <c r="G45" s="10" t="s">
        <v>201</v>
      </c>
      <c r="H45" s="9">
        <v>4</v>
      </c>
      <c r="I45" s="9"/>
      <c r="J45" s="9"/>
      <c r="K45" s="9"/>
      <c r="L45" s="9"/>
      <c r="M45" s="9"/>
      <c r="N45" s="9" t="s">
        <v>34</v>
      </c>
      <c r="O45" s="11"/>
      <c r="P45" s="11"/>
      <c r="Q45" s="11"/>
      <c r="R45" s="11"/>
      <c r="S45" s="11"/>
      <c r="T45" s="11"/>
      <c r="U45" s="11"/>
      <c r="V45" s="11"/>
      <c r="W45" s="11">
        <v>0.001388888888888889</v>
      </c>
      <c r="X45" s="11">
        <v>0.0006944444444444445</v>
      </c>
      <c r="Y45" s="11"/>
      <c r="Z45" s="11"/>
      <c r="AA45" s="11"/>
      <c r="AB45" s="11"/>
      <c r="AC45" s="11"/>
      <c r="AD45" s="11"/>
      <c r="AE45" s="11"/>
    </row>
    <row r="46" spans="1:31" s="12" customFormat="1" ht="14.25">
      <c r="A46" s="9">
        <v>302</v>
      </c>
      <c r="B46" s="10" t="s">
        <v>66</v>
      </c>
      <c r="C46" s="10" t="s">
        <v>202</v>
      </c>
      <c r="D46" s="10" t="s">
        <v>203</v>
      </c>
      <c r="E46" s="10" t="s">
        <v>28</v>
      </c>
      <c r="F46" s="10" t="s">
        <v>7</v>
      </c>
      <c r="G46" s="10" t="s">
        <v>57</v>
      </c>
      <c r="H46" s="9">
        <v>4</v>
      </c>
      <c r="I46" s="9"/>
      <c r="J46" s="9"/>
      <c r="K46" s="9"/>
      <c r="L46" s="9"/>
      <c r="M46" s="9"/>
      <c r="N46" s="9" t="s">
        <v>34</v>
      </c>
      <c r="O46" s="11"/>
      <c r="P46" s="11"/>
      <c r="Q46" s="11"/>
      <c r="R46" s="11"/>
      <c r="S46" s="11"/>
      <c r="T46" s="11"/>
      <c r="U46" s="11"/>
      <c r="V46" s="11"/>
      <c r="W46" s="11">
        <v>0.0006944444444444445</v>
      </c>
      <c r="X46" s="11">
        <v>0.0006944444444444445</v>
      </c>
      <c r="Y46" s="11">
        <v>0.0006944444444444445</v>
      </c>
      <c r="Z46" s="11">
        <v>0.0006944444444444445</v>
      </c>
      <c r="AA46" s="11"/>
      <c r="AB46" s="11"/>
      <c r="AC46" s="11"/>
      <c r="AD46" s="11"/>
      <c r="AE46" s="11"/>
    </row>
    <row r="47" spans="1:31" s="12" customFormat="1" ht="14.25">
      <c r="A47" s="9">
        <v>303</v>
      </c>
      <c r="B47" s="10" t="s">
        <v>204</v>
      </c>
      <c r="C47" s="10" t="s">
        <v>205</v>
      </c>
      <c r="D47" s="10" t="s">
        <v>206</v>
      </c>
      <c r="E47" s="10" t="s">
        <v>207</v>
      </c>
      <c r="F47" s="10" t="s">
        <v>5</v>
      </c>
      <c r="G47" s="10" t="s">
        <v>208</v>
      </c>
      <c r="H47" s="9">
        <v>2</v>
      </c>
      <c r="I47" s="9"/>
      <c r="J47" s="9"/>
      <c r="K47" s="9"/>
      <c r="L47" s="9"/>
      <c r="M47" s="9"/>
      <c r="N47" s="9" t="s">
        <v>34</v>
      </c>
      <c r="O47" s="11"/>
      <c r="P47" s="11"/>
      <c r="Q47" s="11"/>
      <c r="R47" s="11"/>
      <c r="S47" s="11"/>
      <c r="T47" s="11"/>
      <c r="U47" s="11"/>
      <c r="V47" s="11"/>
      <c r="W47" s="11">
        <v>0.0006944444444444445</v>
      </c>
      <c r="X47" s="11">
        <v>0.0006944444444444445</v>
      </c>
      <c r="Y47" s="11">
        <v>0.0006944444444444445</v>
      </c>
      <c r="Z47" s="11">
        <v>0.0006944444444444445</v>
      </c>
      <c r="AA47" s="11"/>
      <c r="AB47" s="11"/>
      <c r="AC47" s="11"/>
      <c r="AD47" s="11"/>
      <c r="AE47" s="11"/>
    </row>
    <row r="48" spans="1:31" s="12" customFormat="1" ht="14.25">
      <c r="A48" s="9">
        <v>304</v>
      </c>
      <c r="B48" s="10" t="s">
        <v>209</v>
      </c>
      <c r="C48" s="10" t="s">
        <v>210</v>
      </c>
      <c r="D48" s="10" t="s">
        <v>211</v>
      </c>
      <c r="E48" s="10" t="s">
        <v>39</v>
      </c>
      <c r="F48" s="10" t="s">
        <v>10</v>
      </c>
      <c r="G48" s="10" t="s">
        <v>212</v>
      </c>
      <c r="H48" s="9">
        <v>2</v>
      </c>
      <c r="I48" s="9"/>
      <c r="J48" s="9"/>
      <c r="K48" s="9"/>
      <c r="L48" s="9"/>
      <c r="M48" s="9"/>
      <c r="N48" s="9" t="s">
        <v>34</v>
      </c>
      <c r="O48" s="11"/>
      <c r="P48" s="11"/>
      <c r="Q48" s="11"/>
      <c r="R48" s="11"/>
      <c r="S48" s="11"/>
      <c r="T48" s="11"/>
      <c r="U48" s="11"/>
      <c r="V48" s="11"/>
      <c r="W48" s="11">
        <v>0.001388888888888889</v>
      </c>
      <c r="X48" s="11">
        <v>0.001388888888888889</v>
      </c>
      <c r="Y48" s="11">
        <v>0.001388888888888889</v>
      </c>
      <c r="Z48" s="11">
        <v>0.001388888888888889</v>
      </c>
      <c r="AA48" s="11"/>
      <c r="AB48" s="11"/>
      <c r="AC48" s="11"/>
      <c r="AD48" s="11"/>
      <c r="AE48" s="11"/>
    </row>
    <row r="49" spans="16:35" ht="14.25"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6:35" ht="14.25"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6:35" ht="14.25"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6:35" ht="14.25"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6:35" ht="14.25"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6:35" ht="14.25"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6:35" ht="14.25"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6:35" ht="14.25"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6:35" ht="14.25"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6:35" ht="14.25"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6:35" ht="14.25"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6:35" ht="14.25"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6:35" ht="14.25"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6:35" ht="14.25"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6:35" ht="14.25"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6:35" ht="14.25"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6:35" ht="14.25"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6:35" ht="14.25"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6:35" ht="14.25"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6:35" ht="14.25"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6:35" ht="14.25"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6:35" ht="14.25"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6:35" ht="14.25"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6:35" ht="14.25"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6:35" ht="14.25"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6:35" ht="14.25"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6:35" ht="14.25"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6:35" ht="14.25"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6:35" ht="14.25"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6:35" ht="14.25"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6:35" ht="14.25"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6:35" ht="14.25"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6:35" ht="14.25"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6:35" ht="14.25"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6:35" ht="14.25"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6:35" ht="14.25"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6:35" ht="14.25"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6:35" ht="14.25"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6:35" ht="14.25"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6:35" ht="14.25"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6:35" ht="14.25"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6:35" ht="14.25"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6:35" ht="14.25"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6:35" ht="14.25"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6:35" ht="14.25"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6:35" ht="14.25"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6:35" ht="14.25"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6:35" ht="14.25"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6:35" ht="14.25"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6:35" ht="14.25"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6:35" ht="14.25"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6:35" ht="14.25"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6:35" ht="14.25"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6:35" ht="14.25"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6:35" ht="14.25"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6:35" ht="14.25"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6:35" ht="14.25"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6:35" ht="14.25"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6:35" ht="14.25"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6:35" ht="14.25"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6:35" ht="14.25"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6:35" ht="14.25"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6:35" ht="14.25"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6:35" ht="14.25"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6:35" ht="14.25"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6:35" ht="14.25"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6:35" ht="14.25"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6:35" ht="14.25"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6:35" ht="14.25"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6:35" ht="14.25"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6:35" ht="14.25"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6:35" ht="14.25"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6:35" ht="14.25"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6:35" ht="14.25"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6:35" ht="14.25"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6:35" ht="14.25"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6:35" ht="14.25"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6:35" ht="14.25"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6:35" ht="14.25"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6:35" ht="14.25"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6:35" ht="14.25"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6:35" ht="14.25"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6:35" ht="14.25"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6:35" ht="14.25"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6:35" ht="14.25"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6:35" ht="14.25"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6:35" ht="14.25"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6:35" ht="14.25"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6:35" ht="14.25"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6:35" ht="14.25"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6:35" ht="14.25"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6:35" ht="14.25"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6:35" ht="14.25"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6:35" ht="14.25"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6:35" ht="14.25"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6:35" ht="14.25"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6:35" ht="14.25"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6:35" ht="14.25"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6:35" ht="14.25"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6:35" ht="14.25"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6:35" ht="14.25"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6:35" ht="14.25"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6:35" ht="14.25"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6:35" ht="14.25"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6:35" ht="14.25"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6:35" ht="14.25"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6:35" ht="14.25"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6:35" ht="14.25"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6:35" ht="14.25"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6:35" ht="14.25"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6:35" ht="14.25"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6:35" ht="14.25"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6:35" ht="14.25"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6:35" ht="14.25"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6:35" ht="14.25"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6:35" ht="14.25"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6:35" ht="14.25"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6:35" ht="14.25"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6:35" ht="14.25"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6:35" ht="14.25"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6:35" ht="14.25"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6:35" ht="14.25"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6:35" ht="14.25"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6:35" ht="14.25"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6:35" ht="14.25"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6:35" ht="14.25"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6:35" ht="14.25"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6:35" ht="14.25"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6:35" ht="14.25"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6:35" ht="14.25"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6:35" ht="14.25"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6:35" ht="14.25"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6:35" ht="14.25"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6:35" ht="14.25"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6:35" ht="14.25"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6:35" ht="14.25"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6:35" ht="14.25"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6:35" ht="14.25"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6:35" ht="14.25"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6:35" ht="14.25"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6:35" ht="14.25"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6:35" ht="14.25"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6:35" ht="14.25"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6:35" ht="14.25"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6:35" ht="14.25"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6:35" ht="14.25"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6:35" ht="14.25"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6:35" ht="14.25"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6:35" ht="14.25"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6:35" ht="14.25"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6:35" ht="14.25"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6:35" ht="14.25"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6:35" ht="14.25"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6:35" ht="14.25"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6:35" ht="14.25"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6:35" ht="14.25"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6:35" ht="14.25"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6:35" ht="14.25"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6:35" ht="14.25"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6:35" ht="14.25"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6:35" ht="14.25"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6:35" ht="14.25"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6:35" ht="14.25"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6:35" ht="14.25"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6:35" ht="14.25"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6:35" ht="14.25"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6:35" ht="14.25"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6:35" ht="14.25"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6:35" ht="14.25"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6:35" ht="14.25"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6:35" ht="14.25"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6:35" ht="14.25"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6:35" ht="14.25"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6:35" ht="14.25"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6:35" ht="14.25"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6:35" ht="14.25"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6:35" ht="14.25"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6:35" ht="14.25"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6:35" ht="14.25"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6:35" ht="14.25"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6:35" ht="14.25"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6:35" ht="14.25"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6:35" ht="14.25"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6:35" ht="14.25"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6:35" ht="14.25"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6:35" ht="14.25"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 Searle</cp:lastModifiedBy>
  <dcterms:created xsi:type="dcterms:W3CDTF">2014-03-02T07:05:34Z</dcterms:created>
  <dcterms:modified xsi:type="dcterms:W3CDTF">2018-09-24T12:12:02Z</dcterms:modified>
  <cp:category/>
  <cp:version/>
  <cp:contentType/>
  <cp:contentStatus/>
</cp:coreProperties>
</file>