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10" activeTab="0"/>
  </bookViews>
  <sheets>
    <sheet name="Stage Times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<sst xmlns="http://schemas.openxmlformats.org/spreadsheetml/2006/main" count="299" uniqueCount="220">
  <si>
    <t>Y</t>
  </si>
  <si>
    <t>Justin</t>
  </si>
  <si>
    <t>TAYLOR</t>
  </si>
  <si>
    <t>Andrew</t>
  </si>
  <si>
    <t>Peter</t>
  </si>
  <si>
    <t>CHIVERS</t>
  </si>
  <si>
    <t>PIPER</t>
  </si>
  <si>
    <t>David</t>
  </si>
  <si>
    <t>Phil</t>
  </si>
  <si>
    <t>TILLETT</t>
  </si>
  <si>
    <t>Adam</t>
  </si>
  <si>
    <t>Nathan</t>
  </si>
  <si>
    <t>GREEN</t>
  </si>
  <si>
    <t>GUEST</t>
  </si>
  <si>
    <t>Michael</t>
  </si>
  <si>
    <t>FOLETTA</t>
  </si>
  <si>
    <t>Greg</t>
  </si>
  <si>
    <t>CROCKER</t>
  </si>
  <si>
    <t>Cody</t>
  </si>
  <si>
    <t>Bill</t>
  </si>
  <si>
    <t>Craig</t>
  </si>
  <si>
    <t>Steve</t>
  </si>
  <si>
    <t>Mazda RX2</t>
  </si>
  <si>
    <t>FITTON</t>
  </si>
  <si>
    <t>Carol</t>
  </si>
  <si>
    <t>Mark</t>
  </si>
  <si>
    <t>MOYNIHAN</t>
  </si>
  <si>
    <t>Eoin</t>
  </si>
  <si>
    <t>O'HAGAN</t>
  </si>
  <si>
    <t>O'DOHERTY</t>
  </si>
  <si>
    <t>Penny</t>
  </si>
  <si>
    <t>Troy</t>
  </si>
  <si>
    <t>Audi Quattro S1 Replica</t>
  </si>
  <si>
    <t>BENNETT</t>
  </si>
  <si>
    <t>Pip</t>
  </si>
  <si>
    <t>KEOUGH</t>
  </si>
  <si>
    <t>Mal</t>
  </si>
  <si>
    <t>KELLY</t>
  </si>
  <si>
    <t>Catriona</t>
  </si>
  <si>
    <t>Toyota Celica RA40</t>
  </si>
  <si>
    <t>DUNBAR</t>
  </si>
  <si>
    <t>BADENOCH</t>
  </si>
  <si>
    <t>Clay</t>
  </si>
  <si>
    <t>HAMILTON</t>
  </si>
  <si>
    <t>Christopher</t>
  </si>
  <si>
    <t>CASPER</t>
  </si>
  <si>
    <t>Phillip</t>
  </si>
  <si>
    <t>Nissan Bluebird</t>
  </si>
  <si>
    <t>BRANDON</t>
  </si>
  <si>
    <t>Tony</t>
  </si>
  <si>
    <t>STEPHENS</t>
  </si>
  <si>
    <t>Brett</t>
  </si>
  <si>
    <t>JAMES</t>
  </si>
  <si>
    <t>Coral</t>
  </si>
  <si>
    <t>BATES</t>
  </si>
  <si>
    <t>Neal</t>
  </si>
  <si>
    <t>Mitsubishi Lancer Evo IX</t>
  </si>
  <si>
    <t>Tim</t>
  </si>
  <si>
    <t>HATTON</t>
  </si>
  <si>
    <t>Subaru Impreza RS</t>
  </si>
  <si>
    <t>Scott</t>
  </si>
  <si>
    <t>BEARD</t>
  </si>
  <si>
    <t>Mitsubishi Lancer Evo VI</t>
  </si>
  <si>
    <t>Stephen</t>
  </si>
  <si>
    <t>LLEWELYN</t>
  </si>
  <si>
    <t>Rhys</t>
  </si>
  <si>
    <t>PENNY</t>
  </si>
  <si>
    <t>Mitsubishi Lancer Evo IV</t>
  </si>
  <si>
    <t>NEWMAN</t>
  </si>
  <si>
    <t>Shaun</t>
  </si>
  <si>
    <t>Paul</t>
  </si>
  <si>
    <t>WALKEM</t>
  </si>
  <si>
    <t>Marcus</t>
  </si>
  <si>
    <t>SCHOFIELD</t>
  </si>
  <si>
    <t>Gerald</t>
  </si>
  <si>
    <t>Matthew</t>
  </si>
  <si>
    <t>BAILEY</t>
  </si>
  <si>
    <t>ALLEN</t>
  </si>
  <si>
    <t>John</t>
  </si>
  <si>
    <t>Volkswagen Polo Vivo</t>
  </si>
  <si>
    <t>WEBB</t>
  </si>
  <si>
    <t>Bernie</t>
  </si>
  <si>
    <t>PATTON</t>
  </si>
  <si>
    <t>Mick</t>
  </si>
  <si>
    <t>Ford Fiesta ST</t>
  </si>
  <si>
    <t>MACKENZIE</t>
  </si>
  <si>
    <t>Brent</t>
  </si>
  <si>
    <t>Steven</t>
  </si>
  <si>
    <t>PEDDER</t>
  </si>
  <si>
    <t>Subaru Impreza WRX Sti</t>
  </si>
  <si>
    <t>NEAGLE</t>
  </si>
  <si>
    <t>Dennis</t>
  </si>
  <si>
    <t>DUNN</t>
  </si>
  <si>
    <t>Mitsubishi Lancer Evo X</t>
  </si>
  <si>
    <t>Darren</t>
  </si>
  <si>
    <t>BATTEN</t>
  </si>
  <si>
    <t>COPPIN</t>
  </si>
  <si>
    <t>Adrian</t>
  </si>
  <si>
    <t>BARKLEY</t>
  </si>
  <si>
    <t>Julia</t>
  </si>
  <si>
    <t>SULLENS</t>
  </si>
  <si>
    <t>Erin</t>
  </si>
  <si>
    <t>Robert</t>
  </si>
  <si>
    <t>EVANS</t>
  </si>
  <si>
    <t>SS17</t>
  </si>
  <si>
    <t>SS16</t>
  </si>
  <si>
    <t>SS15</t>
  </si>
  <si>
    <t>SS14</t>
  </si>
  <si>
    <t>SS13</t>
  </si>
  <si>
    <t>SS12</t>
  </si>
  <si>
    <t>SS11</t>
  </si>
  <si>
    <t>SS10</t>
  </si>
  <si>
    <t>SS9</t>
  </si>
  <si>
    <t>SS8</t>
  </si>
  <si>
    <t>SS7</t>
  </si>
  <si>
    <t>SS6</t>
  </si>
  <si>
    <t>SS5</t>
  </si>
  <si>
    <t>SS4</t>
  </si>
  <si>
    <t>SS3</t>
  </si>
  <si>
    <t>SS2</t>
  </si>
  <si>
    <t>SS1</t>
  </si>
  <si>
    <t>SxS</t>
  </si>
  <si>
    <t>Clas</t>
  </si>
  <si>
    <t>4WD</t>
  </si>
  <si>
    <t>ARC</t>
  </si>
  <si>
    <t>DRV</t>
  </si>
  <si>
    <t>Make/Model</t>
  </si>
  <si>
    <t>Crew</t>
  </si>
  <si>
    <t>CarNo</t>
  </si>
  <si>
    <t>www.rallyresults.com.au</t>
  </si>
  <si>
    <t>Missed Stages</t>
  </si>
  <si>
    <t>Eli</t>
  </si>
  <si>
    <t>WESTON</t>
  </si>
  <si>
    <t>Glen</t>
  </si>
  <si>
    <t>CITROEN DS3R3T</t>
  </si>
  <si>
    <t>MACNEALL</t>
  </si>
  <si>
    <t>Glenn</t>
  </si>
  <si>
    <t>PEUGEOT 208 Maxi</t>
  </si>
  <si>
    <t>Molly</t>
  </si>
  <si>
    <t>HAYES</t>
  </si>
  <si>
    <t>RENAULT Clio</t>
  </si>
  <si>
    <t>CITROEN DS3R3</t>
  </si>
  <si>
    <t>CITROEN DS3 R3T</t>
  </si>
  <si>
    <t>Ashlea</t>
  </si>
  <si>
    <t>BRYAN</t>
  </si>
  <si>
    <t>Nicole</t>
  </si>
  <si>
    <t>SUBARU Impreza WRX STi</t>
  </si>
  <si>
    <t>PINTER</t>
  </si>
  <si>
    <t>HALL</t>
  </si>
  <si>
    <t>FORD Fiesta R2</t>
  </si>
  <si>
    <t>RAYMOND</t>
  </si>
  <si>
    <t>Simon</t>
  </si>
  <si>
    <t>SEARCY</t>
  </si>
  <si>
    <t>Ben</t>
  </si>
  <si>
    <t>Honda Jazz</t>
  </si>
  <si>
    <t>Harry</t>
  </si>
  <si>
    <t>MCCARTHY</t>
  </si>
  <si>
    <t>Toyota Corolla</t>
  </si>
  <si>
    <t>DOWEL</t>
  </si>
  <si>
    <t>FEAVER</t>
  </si>
  <si>
    <t>Toni</t>
  </si>
  <si>
    <t>Hyundai I20 Proto</t>
  </si>
  <si>
    <t>ROBERTS</t>
  </si>
  <si>
    <t>CROWLEY</t>
  </si>
  <si>
    <t>TYLER</t>
  </si>
  <si>
    <t>Guy</t>
  </si>
  <si>
    <t>FISHER</t>
  </si>
  <si>
    <t>Mitsubishi Lancer Evo V</t>
  </si>
  <si>
    <t>ANDREWS</t>
  </si>
  <si>
    <t>Ford Escort MK II</t>
  </si>
  <si>
    <t>VOEVODIN</t>
  </si>
  <si>
    <t>Ivan</t>
  </si>
  <si>
    <t>MALPAS</t>
  </si>
  <si>
    <t>Mazda RX7</t>
  </si>
  <si>
    <t>WEBSTER</t>
  </si>
  <si>
    <t>Todd</t>
  </si>
  <si>
    <t>PRESTON</t>
  </si>
  <si>
    <t>Ryan</t>
  </si>
  <si>
    <t>Subaru Impreza WRX STI</t>
  </si>
  <si>
    <t>CLARKE</t>
  </si>
  <si>
    <t>Tom</t>
  </si>
  <si>
    <t>NEALE</t>
  </si>
  <si>
    <t>Jamie</t>
  </si>
  <si>
    <t>Mitsubishi Lancer Evo VIII</t>
  </si>
  <si>
    <t>HILL</t>
  </si>
  <si>
    <t>Sam</t>
  </si>
  <si>
    <t>FACKRELL</t>
  </si>
  <si>
    <t>Keith</t>
  </si>
  <si>
    <t>WOOLLEY</t>
  </si>
  <si>
    <t>Neill</t>
  </si>
  <si>
    <t>Ford Escort RS1800</t>
  </si>
  <si>
    <t>LINNING</t>
  </si>
  <si>
    <t>MORRISON</t>
  </si>
  <si>
    <t>Triumph TR7V8</t>
  </si>
  <si>
    <t>COLLITS</t>
  </si>
  <si>
    <t>Lindsay</t>
  </si>
  <si>
    <t>DAWSON</t>
  </si>
  <si>
    <t>Brad</t>
  </si>
  <si>
    <t>Datsun 180B</t>
  </si>
  <si>
    <t>CLARK</t>
  </si>
  <si>
    <t>Jennifer</t>
  </si>
  <si>
    <t>Ford Escort MK I</t>
  </si>
  <si>
    <t>ACWORTH</t>
  </si>
  <si>
    <t>Kim</t>
  </si>
  <si>
    <t>Subaru Liberty</t>
  </si>
  <si>
    <t>HILTON</t>
  </si>
  <si>
    <t>Joshua</t>
  </si>
  <si>
    <t>VANDERPOEL</t>
  </si>
  <si>
    <t>Rodney</t>
  </si>
  <si>
    <t>Toyota Corolla KE35</t>
  </si>
  <si>
    <t>BENSCH</t>
  </si>
  <si>
    <t>MASTERS</t>
  </si>
  <si>
    <t>Mitsubishi Lancer Evo VII</t>
  </si>
  <si>
    <t>Can-Am Maverick XDS</t>
  </si>
  <si>
    <t>Polaris RZR XP 1000</t>
  </si>
  <si>
    <t>HUGHES</t>
  </si>
  <si>
    <t>Iain</t>
  </si>
  <si>
    <t>Can-Am Maverick XDS 1000R</t>
  </si>
  <si>
    <t>Stage no included</t>
  </si>
  <si>
    <t>2015 Rally Australia - Stage Times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</si>
</sst>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7737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7" fillId="33" borderId="0" xfId="0" applyFont="1" applyFill="1" applyAlignment="1">
      <alignment horizontal="right" vertical="center"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vertical="center"/>
    </xf>
    <xf numFmtId="0" fontId="31" fillId="0" borderId="0" xfId="53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7" fontId="0" fillId="34" borderId="10" xfId="0" applyNumberFormat="1" applyFill="1" applyBorder="1" applyAlignment="1">
      <alignment/>
    </xf>
    <xf numFmtId="47" fontId="0" fillId="0" borderId="10" xfId="0" applyNumberFormat="1" applyFill="1" applyBorder="1" applyAlignment="1">
      <alignment/>
    </xf>
    <xf numFmtId="47" fontId="0" fillId="17" borderId="10" xfId="0" applyNumberFormat="1" applyFill="1" applyBorder="1" applyAlignment="1">
      <alignment/>
    </xf>
    <xf numFmtId="0" fontId="0" fillId="17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180975</xdr:rowOff>
    </xdr:from>
    <xdr:to>
      <xdr:col>2</xdr:col>
      <xdr:colOff>657225</xdr:colOff>
      <xdr:row>3</xdr:row>
      <xdr:rowOff>171450</xdr:rowOff>
    </xdr:to>
    <xdr:pic>
      <xdr:nvPicPr>
        <xdr:cNvPr id="1" name="Picture 1" descr="ECB-AR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1790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0</xdr:row>
      <xdr:rowOff>66675</xdr:rowOff>
    </xdr:from>
    <xdr:to>
      <xdr:col>4</xdr:col>
      <xdr:colOff>942975</xdr:colOff>
      <xdr:row>4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66675"/>
          <a:ext cx="1762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rry\Desktop\Docs%202015\Entry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RC"/>
      <sheetName val=" Entry List"/>
      <sheetName val="Entry"/>
      <sheetName val="Start H1 SxS"/>
      <sheetName val="Start H2 SxS"/>
      <sheetName val="Cer"/>
      <sheetName val="Start PS"/>
      <sheetName val="PS"/>
      <sheetName val="PS (2)"/>
      <sheetName val="SH1"/>
      <sheetName val="Stage Start"/>
      <sheetName val="SH4"/>
      <sheetName val="SH8"/>
      <sheetName val="Awards"/>
      <sheetName val="COC1"/>
      <sheetName val="COC2"/>
      <sheetName val="COC3"/>
      <sheetName val="Stages"/>
      <sheetName val="ARC EP"/>
      <sheetName val="labels"/>
      <sheetName val="L1SMS"/>
      <sheetName val="4Wd"/>
      <sheetName val="2WD"/>
      <sheetName val="Classic"/>
      <sheetName val="RAJC"/>
      <sheetName val="SARC"/>
      <sheetName val="SARC (2)"/>
      <sheetName val="SARC Classes"/>
      <sheetName val="ARC EP (2)"/>
      <sheetName val="StageWi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llyresults.com.a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2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9.140625" style="1" customWidth="1"/>
    <col min="2" max="2" width="10.421875" style="1" bestFit="1" customWidth="1"/>
    <col min="3" max="3" width="12.140625" style="1" bestFit="1" customWidth="1"/>
    <col min="4" max="4" width="11.7109375" style="1" bestFit="1" customWidth="1"/>
    <col min="5" max="5" width="16.28125" style="0" bestFit="1" customWidth="1"/>
    <col min="6" max="6" width="26.57421875" style="0" customWidth="1"/>
    <col min="7" max="7" width="4.57421875" style="1" customWidth="1"/>
    <col min="8" max="11" width="5.140625" style="1" customWidth="1"/>
    <col min="12" max="28" width="7.7109375" style="0" customWidth="1"/>
  </cols>
  <sheetData>
    <row r="1" ht="15"/>
    <row r="2" ht="18.75">
      <c r="G2" s="8" t="s">
        <v>219</v>
      </c>
    </row>
    <row r="3" spans="16:17" ht="15">
      <c r="P3" s="2"/>
      <c r="Q3" s="2"/>
    </row>
    <row r="4" spans="7:17" ht="15">
      <c r="G4" s="7" t="s">
        <v>130</v>
      </c>
      <c r="H4" s="7"/>
      <c r="I4" s="7"/>
      <c r="J4" s="14" t="s">
        <v>218</v>
      </c>
      <c r="K4" s="14"/>
      <c r="L4" s="14"/>
      <c r="P4" s="2"/>
      <c r="Q4" s="2"/>
    </row>
    <row r="5" spans="7:12" ht="15">
      <c r="G5" s="6" t="s">
        <v>129</v>
      </c>
      <c r="L5" s="1"/>
    </row>
    <row r="6" spans="1:28" ht="15">
      <c r="A6" s="4" t="s">
        <v>128</v>
      </c>
      <c r="B6" s="4"/>
      <c r="C6" s="4"/>
      <c r="D6" s="4"/>
      <c r="E6" s="5" t="s">
        <v>127</v>
      </c>
      <c r="F6" s="5" t="s">
        <v>126</v>
      </c>
      <c r="G6" s="4" t="s">
        <v>125</v>
      </c>
      <c r="H6" s="4" t="s">
        <v>124</v>
      </c>
      <c r="I6" s="4" t="s">
        <v>123</v>
      </c>
      <c r="J6" s="4" t="s">
        <v>122</v>
      </c>
      <c r="K6" s="4" t="s">
        <v>121</v>
      </c>
      <c r="L6" s="3" t="s">
        <v>120</v>
      </c>
      <c r="M6" s="3" t="s">
        <v>119</v>
      </c>
      <c r="N6" s="3" t="s">
        <v>118</v>
      </c>
      <c r="O6" s="3" t="s">
        <v>117</v>
      </c>
      <c r="P6" s="3" t="s">
        <v>116</v>
      </c>
      <c r="Q6" s="3" t="s">
        <v>115</v>
      </c>
      <c r="R6" s="3" t="s">
        <v>114</v>
      </c>
      <c r="S6" s="3" t="s">
        <v>113</v>
      </c>
      <c r="T6" s="3" t="s">
        <v>112</v>
      </c>
      <c r="U6" s="3" t="s">
        <v>111</v>
      </c>
      <c r="V6" s="3" t="s">
        <v>110</v>
      </c>
      <c r="W6" s="3" t="s">
        <v>109</v>
      </c>
      <c r="X6" s="3" t="s">
        <v>108</v>
      </c>
      <c r="Y6" s="3" t="s">
        <v>107</v>
      </c>
      <c r="Z6" s="3" t="s">
        <v>106</v>
      </c>
      <c r="AA6" s="3" t="s">
        <v>105</v>
      </c>
      <c r="AB6" s="3" t="s">
        <v>104</v>
      </c>
    </row>
    <row r="7" spans="1:28" ht="15">
      <c r="A7" s="9">
        <v>73</v>
      </c>
      <c r="B7" s="10" t="s">
        <v>103</v>
      </c>
      <c r="C7" s="10" t="s">
        <v>131</v>
      </c>
      <c r="D7" s="10" t="s">
        <v>132</v>
      </c>
      <c r="E7" s="10" t="s">
        <v>133</v>
      </c>
      <c r="F7" s="10" t="s">
        <v>134</v>
      </c>
      <c r="G7" s="9">
        <v>2</v>
      </c>
      <c r="H7" s="9" t="s">
        <v>0</v>
      </c>
      <c r="I7" s="9"/>
      <c r="J7" s="9"/>
      <c r="K7" s="9"/>
      <c r="L7" s="12">
        <v>0.0038761574074074076</v>
      </c>
      <c r="M7" s="12">
        <v>0.008006944444444445</v>
      </c>
      <c r="N7" s="12">
        <v>0.004643518518518518</v>
      </c>
      <c r="O7" s="12">
        <v>0.013479166666666667</v>
      </c>
      <c r="P7" s="12">
        <v>0.0037997685185185187</v>
      </c>
      <c r="Q7" s="12">
        <v>0.0077002314814814815</v>
      </c>
      <c r="R7" s="12">
        <v>0.004471064814814815</v>
      </c>
      <c r="S7" s="12">
        <v>0.013390046296296296</v>
      </c>
      <c r="T7" s="12">
        <v>0.022584490740740742</v>
      </c>
      <c r="U7" s="12">
        <v>0.003534722222222222</v>
      </c>
      <c r="V7" s="12">
        <v>0.022457175925925926</v>
      </c>
      <c r="W7" s="12">
        <v>0.003658564814814815</v>
      </c>
      <c r="X7" s="12">
        <v>0.010179398148148147</v>
      </c>
      <c r="Y7" s="12">
        <v>0.004265046296296296</v>
      </c>
      <c r="Z7" s="12">
        <v>0.0025266203703703705</v>
      </c>
      <c r="AA7" s="12">
        <v>0.010076388888888888</v>
      </c>
      <c r="AB7" s="12">
        <v>0.004190972222222222</v>
      </c>
    </row>
    <row r="8" spans="1:28" ht="15">
      <c r="A8" s="9">
        <v>74</v>
      </c>
      <c r="B8" s="10" t="s">
        <v>88</v>
      </c>
      <c r="C8" s="10" t="s">
        <v>25</v>
      </c>
      <c r="D8" s="10" t="s">
        <v>135</v>
      </c>
      <c r="E8" s="10" t="s">
        <v>136</v>
      </c>
      <c r="F8" s="10" t="s">
        <v>137</v>
      </c>
      <c r="G8" s="9">
        <v>4</v>
      </c>
      <c r="H8" s="9"/>
      <c r="I8" s="9" t="s">
        <v>0</v>
      </c>
      <c r="J8" s="9"/>
      <c r="K8" s="9"/>
      <c r="L8" s="12">
        <v>0.0057939814814814816</v>
      </c>
      <c r="M8" s="11">
        <f>10945/864000</f>
        <v>0.012667824074074074</v>
      </c>
      <c r="N8" s="11">
        <f>8125/864000</f>
        <v>0.009403935185185185</v>
      </c>
      <c r="O8" s="11">
        <f>15805/864000</f>
        <v>0.018292824074074072</v>
      </c>
      <c r="P8" s="11">
        <f>7478/864000</f>
        <v>0.008655092592592593</v>
      </c>
      <c r="Q8" s="11">
        <f>10825/864000</f>
        <v>0.012528935185185185</v>
      </c>
      <c r="R8" s="11">
        <f>8037/864000</f>
        <v>0.009302083333333334</v>
      </c>
      <c r="S8" s="13"/>
      <c r="T8" s="11">
        <v>0.027445601851851853</v>
      </c>
      <c r="U8" s="13"/>
      <c r="V8" s="11">
        <v>0.027318287037037037</v>
      </c>
      <c r="W8" s="11">
        <v>0.008519675925925925</v>
      </c>
      <c r="X8" s="12">
        <v>0.010170138888888888</v>
      </c>
      <c r="Y8" s="12">
        <v>0.004099537037037037</v>
      </c>
      <c r="Z8" s="12">
        <v>0.002459490740740741</v>
      </c>
      <c r="AA8" s="12">
        <v>0.010206018518518519</v>
      </c>
      <c r="AB8" s="12"/>
    </row>
    <row r="9" spans="1:28" ht="15">
      <c r="A9" s="9">
        <v>75</v>
      </c>
      <c r="B9" s="10" t="s">
        <v>2</v>
      </c>
      <c r="C9" s="10" t="s">
        <v>138</v>
      </c>
      <c r="D9" s="10" t="s">
        <v>139</v>
      </c>
      <c r="E9" s="10" t="s">
        <v>19</v>
      </c>
      <c r="F9" s="10" t="s">
        <v>140</v>
      </c>
      <c r="G9" s="9">
        <v>2</v>
      </c>
      <c r="H9" s="9" t="s">
        <v>0</v>
      </c>
      <c r="I9" s="9"/>
      <c r="J9" s="9"/>
      <c r="K9" s="9"/>
      <c r="L9" s="12">
        <v>0.003965277777777778</v>
      </c>
      <c r="M9" s="12">
        <v>0.008175925925925927</v>
      </c>
      <c r="N9" s="12">
        <v>0.004796296296296296</v>
      </c>
      <c r="O9" s="12">
        <v>0.013685185185185186</v>
      </c>
      <c r="P9" s="12">
        <v>0.003883101851851852</v>
      </c>
      <c r="Q9" s="12">
        <v>0.007871527777777778</v>
      </c>
      <c r="R9" s="12">
        <v>0.004631944444444445</v>
      </c>
      <c r="S9" s="12">
        <v>0.013671296296296296</v>
      </c>
      <c r="T9" s="12">
        <v>0.022940972222222224</v>
      </c>
      <c r="U9" s="12">
        <v>0.003585648148148148</v>
      </c>
      <c r="V9" s="12">
        <v>0.02275925925925926</v>
      </c>
      <c r="W9" s="12">
        <v>0.0037719907407407407</v>
      </c>
      <c r="X9" s="12">
        <v>0.01044675925925926</v>
      </c>
      <c r="Y9" s="12">
        <v>0.004283564814814815</v>
      </c>
      <c r="Z9" s="12">
        <v>0.0025081018518518516</v>
      </c>
      <c r="AA9" s="12">
        <v>0.010306712962962964</v>
      </c>
      <c r="AB9" s="12">
        <v>0.00431712962962963</v>
      </c>
    </row>
    <row r="10" spans="1:28" ht="15">
      <c r="A10" s="9">
        <v>76</v>
      </c>
      <c r="B10" s="10" t="s">
        <v>100</v>
      </c>
      <c r="C10" s="10" t="s">
        <v>49</v>
      </c>
      <c r="D10" s="10" t="s">
        <v>98</v>
      </c>
      <c r="E10" s="10" t="s">
        <v>99</v>
      </c>
      <c r="F10" s="10" t="s">
        <v>141</v>
      </c>
      <c r="G10" s="9">
        <v>2</v>
      </c>
      <c r="H10" s="9" t="s">
        <v>0</v>
      </c>
      <c r="I10" s="9"/>
      <c r="J10" s="9"/>
      <c r="K10" s="9"/>
      <c r="L10" s="12">
        <v>0.003864583333333333</v>
      </c>
      <c r="M10" s="12">
        <v>0.007854166666666667</v>
      </c>
      <c r="N10" s="11">
        <f>8212/864000</f>
        <v>0.00950462962962963</v>
      </c>
      <c r="O10" s="11">
        <f>15846/864000</f>
        <v>0.018340277777777778</v>
      </c>
      <c r="P10" s="11">
        <f>7483/864000</f>
        <v>0.00866087962962963</v>
      </c>
      <c r="Q10" s="11">
        <f>10853/864000</f>
        <v>0.012561342592592593</v>
      </c>
      <c r="R10" s="11">
        <f>8063/864000</f>
        <v>0.009332175925925926</v>
      </c>
      <c r="S10" s="11">
        <f>15769/864000</f>
        <v>0.018251157407407407</v>
      </c>
      <c r="T10" s="12">
        <v>0.023304398148148147</v>
      </c>
      <c r="U10" s="12">
        <v>0.0035486111111111113</v>
      </c>
      <c r="V10" s="12"/>
      <c r="W10" s="12"/>
      <c r="X10" s="12"/>
      <c r="Y10" s="12"/>
      <c r="Z10" s="12"/>
      <c r="AA10" s="12"/>
      <c r="AB10" s="12"/>
    </row>
    <row r="11" spans="1:28" ht="15">
      <c r="A11" s="9">
        <v>77</v>
      </c>
      <c r="B11" s="10" t="s">
        <v>96</v>
      </c>
      <c r="C11" s="10" t="s">
        <v>97</v>
      </c>
      <c r="D11" s="10" t="s">
        <v>37</v>
      </c>
      <c r="E11" s="10" t="s">
        <v>101</v>
      </c>
      <c r="F11" s="10" t="s">
        <v>142</v>
      </c>
      <c r="G11" s="9">
        <v>2</v>
      </c>
      <c r="H11" s="9" t="s">
        <v>0</v>
      </c>
      <c r="I11" s="9"/>
      <c r="J11" s="9"/>
      <c r="K11" s="9"/>
      <c r="L11" s="12">
        <v>0.0038993055555555556</v>
      </c>
      <c r="M11" s="12">
        <v>0.007958333333333333</v>
      </c>
      <c r="N11" s="12">
        <v>0.004732638888888889</v>
      </c>
      <c r="O11" s="12">
        <v>0.01375925925925926</v>
      </c>
      <c r="P11" s="12">
        <v>0.003849537037037037</v>
      </c>
      <c r="Q11" s="12">
        <v>0.0078009259259259256</v>
      </c>
      <c r="R11" s="12">
        <v>0.004568287037037037</v>
      </c>
      <c r="S11" s="12">
        <v>0.014453703703703703</v>
      </c>
      <c r="T11" s="12">
        <v>0.022869212962962963</v>
      </c>
      <c r="U11" s="12">
        <v>0.0037141203703703702</v>
      </c>
      <c r="V11" s="12">
        <v>0.02304398148148148</v>
      </c>
      <c r="W11" s="12">
        <v>0.0037199074074074075</v>
      </c>
      <c r="X11" s="12">
        <v>0.010625</v>
      </c>
      <c r="Y11" s="12">
        <v>0.004327546296296296</v>
      </c>
      <c r="Z11" s="12">
        <v>0.0026099537037037037</v>
      </c>
      <c r="AA11" s="12">
        <v>0.010361111111111111</v>
      </c>
      <c r="AB11" s="12">
        <v>0.004295138888888889</v>
      </c>
    </row>
    <row r="12" spans="1:28" ht="15">
      <c r="A12" s="9">
        <v>78</v>
      </c>
      <c r="B12" s="10" t="s">
        <v>52</v>
      </c>
      <c r="C12" s="10" t="s">
        <v>143</v>
      </c>
      <c r="D12" s="10" t="s">
        <v>95</v>
      </c>
      <c r="E12" s="10" t="s">
        <v>57</v>
      </c>
      <c r="F12" s="10" t="s">
        <v>79</v>
      </c>
      <c r="G12" s="9">
        <v>2</v>
      </c>
      <c r="H12" s="9" t="s">
        <v>0</v>
      </c>
      <c r="I12" s="9"/>
      <c r="J12" s="9"/>
      <c r="K12" s="9"/>
      <c r="L12" s="12">
        <v>0.004047453703703703</v>
      </c>
      <c r="M12" s="12">
        <v>0.008028935185185186</v>
      </c>
      <c r="N12" s="12">
        <v>0.004729166666666666</v>
      </c>
      <c r="O12" s="12">
        <v>0.013991898148148147</v>
      </c>
      <c r="P12" s="12">
        <v>0.003965277777777778</v>
      </c>
      <c r="Q12" s="12">
        <v>0.00804050925925926</v>
      </c>
      <c r="R12" s="12">
        <v>0.0047164351851851855</v>
      </c>
      <c r="S12" s="12">
        <v>0.014891203703703703</v>
      </c>
      <c r="T12" s="12">
        <v>0.02759490740740741</v>
      </c>
      <c r="U12" s="12">
        <v>0.003659722222222222</v>
      </c>
      <c r="V12" s="12">
        <v>0.024930555555555556</v>
      </c>
      <c r="W12" s="12">
        <v>0.004009259259259259</v>
      </c>
      <c r="X12" s="12">
        <v>0.011321759259259259</v>
      </c>
      <c r="Y12" s="12">
        <v>0.004311342592592592</v>
      </c>
      <c r="Z12" s="12">
        <v>0.0025925925925925925</v>
      </c>
      <c r="AA12" s="12">
        <v>0.0113125</v>
      </c>
      <c r="AB12" s="12">
        <v>0.004255787037037037</v>
      </c>
    </row>
    <row r="13" spans="1:28" ht="15">
      <c r="A13" s="9">
        <v>79</v>
      </c>
      <c r="B13" s="10" t="s">
        <v>92</v>
      </c>
      <c r="C13" s="10" t="s">
        <v>4</v>
      </c>
      <c r="D13" s="10" t="s">
        <v>144</v>
      </c>
      <c r="E13" s="10" t="s">
        <v>145</v>
      </c>
      <c r="F13" s="10" t="s">
        <v>146</v>
      </c>
      <c r="G13" s="9">
        <v>4</v>
      </c>
      <c r="H13" s="9"/>
      <c r="I13" s="9" t="s">
        <v>0</v>
      </c>
      <c r="J13" s="9"/>
      <c r="K13" s="9"/>
      <c r="L13" s="12">
        <v>0.004230324074074074</v>
      </c>
      <c r="M13" s="12">
        <v>0.00853587962962963</v>
      </c>
      <c r="N13" s="12">
        <v>0.004981481481481482</v>
      </c>
      <c r="O13" s="12">
        <v>0.015225694444444444</v>
      </c>
      <c r="P13" s="12">
        <v>0.0041736111111111114</v>
      </c>
      <c r="Q13" s="12">
        <v>0.008527777777777778</v>
      </c>
      <c r="R13" s="12">
        <v>0.004998842592592593</v>
      </c>
      <c r="S13" s="13"/>
      <c r="T13" s="12">
        <v>0.024700231481481483</v>
      </c>
      <c r="U13" s="13"/>
      <c r="V13" s="12">
        <v>0.024998842592592593</v>
      </c>
      <c r="W13" s="12">
        <v>0.0038171296296296295</v>
      </c>
      <c r="X13" s="12">
        <v>0.011391203703703704</v>
      </c>
      <c r="Y13" s="12">
        <v>0.004660879629629629</v>
      </c>
      <c r="Z13" s="12">
        <v>0.0028344907407407407</v>
      </c>
      <c r="AA13" s="12">
        <v>0.011372685185185185</v>
      </c>
      <c r="AB13" s="12">
        <v>0.0045219907407407405</v>
      </c>
    </row>
    <row r="14" spans="1:28" ht="15">
      <c r="A14" s="9">
        <v>80</v>
      </c>
      <c r="B14" s="10" t="s">
        <v>147</v>
      </c>
      <c r="C14" s="10" t="s">
        <v>65</v>
      </c>
      <c r="D14" s="10" t="s">
        <v>148</v>
      </c>
      <c r="E14" s="10" t="s">
        <v>8</v>
      </c>
      <c r="F14" s="10" t="s">
        <v>149</v>
      </c>
      <c r="G14" s="9">
        <v>2</v>
      </c>
      <c r="H14" s="9" t="s">
        <v>0</v>
      </c>
      <c r="I14" s="9"/>
      <c r="J14" s="9"/>
      <c r="K14" s="9"/>
      <c r="L14" s="12">
        <v>0.004347222222222222</v>
      </c>
      <c r="M14" s="12">
        <v>0.009133101851851852</v>
      </c>
      <c r="N14" s="12">
        <v>0.005131944444444444</v>
      </c>
      <c r="O14" s="12">
        <v>0.015282407407407408</v>
      </c>
      <c r="P14" s="12">
        <v>0.004226851851851851</v>
      </c>
      <c r="Q14" s="12">
        <v>0.008607638888888889</v>
      </c>
      <c r="R14" s="12">
        <v>0.004984953703703704</v>
      </c>
      <c r="S14" s="12">
        <v>0.015466435185185185</v>
      </c>
      <c r="T14" s="12">
        <v>0.025565972222222223</v>
      </c>
      <c r="U14" s="12">
        <v>0.004</v>
      </c>
      <c r="V14" s="12">
        <v>0.02521064814814815</v>
      </c>
      <c r="W14" s="12">
        <v>0.004122685185185185</v>
      </c>
      <c r="X14" s="12">
        <v>0.011725694444444445</v>
      </c>
      <c r="Y14" s="12">
        <v>0.004709490740740741</v>
      </c>
      <c r="Z14" s="12">
        <v>0.00296875</v>
      </c>
      <c r="AA14" s="12">
        <v>0.01188425925925926</v>
      </c>
      <c r="AB14" s="12">
        <v>0.0047314814814814815</v>
      </c>
    </row>
    <row r="15" spans="1:28" ht="15">
      <c r="A15" s="9">
        <v>81</v>
      </c>
      <c r="B15" s="10" t="s">
        <v>150</v>
      </c>
      <c r="C15" s="10" t="s">
        <v>63</v>
      </c>
      <c r="D15" s="10" t="s">
        <v>150</v>
      </c>
      <c r="E15" s="10" t="s">
        <v>133</v>
      </c>
      <c r="F15" s="10" t="s">
        <v>149</v>
      </c>
      <c r="G15" s="9">
        <v>2</v>
      </c>
      <c r="H15" s="9" t="s">
        <v>0</v>
      </c>
      <c r="I15" s="9"/>
      <c r="J15" s="9"/>
      <c r="K15" s="9"/>
      <c r="L15" s="12">
        <v>0.004179398148148148</v>
      </c>
      <c r="M15" s="12">
        <v>0.008375</v>
      </c>
      <c r="N15" s="12">
        <v>0.004895833333333334</v>
      </c>
      <c r="O15" s="12">
        <v>0.014565972222222221</v>
      </c>
      <c r="P15" s="12">
        <v>0.004108796296296296</v>
      </c>
      <c r="Q15" s="12">
        <v>0.008260416666666666</v>
      </c>
      <c r="R15" s="12">
        <v>0.004769675925925926</v>
      </c>
      <c r="S15" s="12">
        <v>0.02241087962962963</v>
      </c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15">
      <c r="A16" s="9">
        <v>91</v>
      </c>
      <c r="B16" s="10" t="s">
        <v>103</v>
      </c>
      <c r="C16" s="10" t="s">
        <v>151</v>
      </c>
      <c r="D16" s="10" t="s">
        <v>152</v>
      </c>
      <c r="E16" s="10" t="s">
        <v>153</v>
      </c>
      <c r="F16" s="10" t="s">
        <v>154</v>
      </c>
      <c r="G16" s="9">
        <v>2</v>
      </c>
      <c r="H16" s="9" t="s">
        <v>0</v>
      </c>
      <c r="I16" s="9"/>
      <c r="J16" s="9"/>
      <c r="K16" s="9"/>
      <c r="L16" s="12">
        <v>0.003818287037037037</v>
      </c>
      <c r="M16" s="12">
        <v>0.007855324074074074</v>
      </c>
      <c r="N16" s="12">
        <v>0.004707175925925926</v>
      </c>
      <c r="O16" s="12">
        <v>0.013842592592592592</v>
      </c>
      <c r="P16" s="12">
        <v>0.0038148148148148147</v>
      </c>
      <c r="Q16" s="12">
        <v>0.007673611111111111</v>
      </c>
      <c r="R16" s="12">
        <v>0.004559027777777778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15">
      <c r="A17" s="9">
        <v>92</v>
      </c>
      <c r="B17" s="10" t="s">
        <v>85</v>
      </c>
      <c r="C17" s="10" t="s">
        <v>87</v>
      </c>
      <c r="D17" s="10" t="s">
        <v>85</v>
      </c>
      <c r="E17" s="10" t="s">
        <v>86</v>
      </c>
      <c r="F17" s="10" t="s">
        <v>84</v>
      </c>
      <c r="G17" s="9">
        <v>2</v>
      </c>
      <c r="H17" s="9" t="s">
        <v>0</v>
      </c>
      <c r="I17" s="9"/>
      <c r="J17" s="9"/>
      <c r="K17" s="9"/>
      <c r="L17" s="12">
        <v>0.003909722222222222</v>
      </c>
      <c r="M17" s="12">
        <v>0.007916666666666667</v>
      </c>
      <c r="N17" s="12">
        <v>0.00474537037037037</v>
      </c>
      <c r="O17" s="12">
        <v>0.013583333333333333</v>
      </c>
      <c r="P17" s="12">
        <v>0.0038935185185185184</v>
      </c>
      <c r="Q17" s="12">
        <v>0.00777662037037037</v>
      </c>
      <c r="R17" s="12">
        <v>0.004533564814814815</v>
      </c>
      <c r="S17" s="12">
        <v>0.013571759259259259</v>
      </c>
      <c r="T17" s="12">
        <v>0.022820601851851852</v>
      </c>
      <c r="U17" s="12">
        <v>0.0035902777777777777</v>
      </c>
      <c r="V17" s="12">
        <v>0.022386574074074073</v>
      </c>
      <c r="W17" s="12">
        <v>0.0037962962962962963</v>
      </c>
      <c r="X17" s="12">
        <v>0.010454861111111111</v>
      </c>
      <c r="Y17" s="12">
        <v>0.0043055555555555555</v>
      </c>
      <c r="Z17" s="12">
        <v>0.002587962962962963</v>
      </c>
      <c r="AA17" s="12">
        <v>0.010424768518518519</v>
      </c>
      <c r="AB17" s="12">
        <v>0.0043217592592592596</v>
      </c>
    </row>
    <row r="18" spans="1:28" ht="15">
      <c r="A18" s="9">
        <v>93</v>
      </c>
      <c r="B18" s="10" t="s">
        <v>54</v>
      </c>
      <c r="C18" s="10" t="s">
        <v>155</v>
      </c>
      <c r="D18" s="10" t="s">
        <v>156</v>
      </c>
      <c r="E18" s="10" t="s">
        <v>78</v>
      </c>
      <c r="F18" s="10" t="s">
        <v>157</v>
      </c>
      <c r="G18" s="9">
        <v>2</v>
      </c>
      <c r="H18" s="9" t="s">
        <v>0</v>
      </c>
      <c r="I18" s="9"/>
      <c r="J18" s="9"/>
      <c r="K18" s="9"/>
      <c r="L18" s="12">
        <v>0.004009259259259259</v>
      </c>
      <c r="M18" s="12">
        <v>0.007967592592592592</v>
      </c>
      <c r="N18" s="12">
        <v>0.0047395833333333335</v>
      </c>
      <c r="O18" s="12">
        <v>0.014003472222222223</v>
      </c>
      <c r="P18" s="12">
        <v>0.003930555555555555</v>
      </c>
      <c r="Q18" s="12">
        <v>0.007959490740740741</v>
      </c>
      <c r="R18" s="12">
        <v>0.004645833333333333</v>
      </c>
      <c r="S18" s="12">
        <v>0.01416087962962963</v>
      </c>
      <c r="T18" s="12">
        <v>0.023181712962962963</v>
      </c>
      <c r="U18" s="12">
        <v>0.0036469907407407406</v>
      </c>
      <c r="V18" s="12">
        <v>0.02286111111111111</v>
      </c>
      <c r="W18" s="12">
        <v>0.0036689814814814814</v>
      </c>
      <c r="X18" s="12"/>
      <c r="Y18" s="12"/>
      <c r="Z18" s="12"/>
      <c r="AA18" s="12"/>
      <c r="AB18" s="12"/>
    </row>
    <row r="19" spans="1:28" ht="15">
      <c r="A19" s="9">
        <v>101</v>
      </c>
      <c r="B19" s="10" t="s">
        <v>158</v>
      </c>
      <c r="C19" s="10" t="s">
        <v>1</v>
      </c>
      <c r="D19" s="10" t="s">
        <v>159</v>
      </c>
      <c r="E19" s="10" t="s">
        <v>160</v>
      </c>
      <c r="F19" s="10" t="s">
        <v>161</v>
      </c>
      <c r="G19" s="9">
        <v>4</v>
      </c>
      <c r="H19" s="9"/>
      <c r="I19" s="9" t="s">
        <v>0</v>
      </c>
      <c r="J19" s="9"/>
      <c r="K19" s="9"/>
      <c r="L19" s="12">
        <v>0.0038506944444444443</v>
      </c>
      <c r="M19" s="12">
        <v>0.007806712962962963</v>
      </c>
      <c r="N19" s="12">
        <v>0.004542824074074074</v>
      </c>
      <c r="O19" s="12">
        <v>0.013730324074074074</v>
      </c>
      <c r="P19" s="12">
        <v>0.003798611111111111</v>
      </c>
      <c r="Q19" s="12">
        <v>0.0077233796296296295</v>
      </c>
      <c r="R19" s="12">
        <v>0.004440972222222222</v>
      </c>
      <c r="S19" s="13"/>
      <c r="T19" s="12">
        <v>0.023068287037037036</v>
      </c>
      <c r="U19" s="13"/>
      <c r="V19" s="12">
        <v>0.022141203703703705</v>
      </c>
      <c r="W19" s="12"/>
      <c r="X19" s="12"/>
      <c r="Y19" s="12"/>
      <c r="Z19" s="12"/>
      <c r="AA19" s="12"/>
      <c r="AB19" s="12"/>
    </row>
    <row r="20" spans="1:28" ht="15">
      <c r="A20" s="9">
        <v>102</v>
      </c>
      <c r="B20" s="10" t="s">
        <v>82</v>
      </c>
      <c r="C20" s="10" t="s">
        <v>83</v>
      </c>
      <c r="D20" s="10" t="s">
        <v>80</v>
      </c>
      <c r="E20" s="10" t="s">
        <v>81</v>
      </c>
      <c r="F20" s="10" t="s">
        <v>93</v>
      </c>
      <c r="G20" s="9">
        <v>4</v>
      </c>
      <c r="H20" s="9"/>
      <c r="I20" s="9" t="s">
        <v>0</v>
      </c>
      <c r="J20" s="9"/>
      <c r="K20" s="9"/>
      <c r="L20" s="12">
        <v>0.0038796296296296296</v>
      </c>
      <c r="M20" s="12">
        <v>0.00799537037037037</v>
      </c>
      <c r="N20" s="12">
        <v>0.004600694444444445</v>
      </c>
      <c r="O20" s="12">
        <v>0.01363888888888889</v>
      </c>
      <c r="P20" s="12">
        <v>0.00384375</v>
      </c>
      <c r="Q20" s="12">
        <v>0.007796296296296296</v>
      </c>
      <c r="R20" s="12">
        <v>0.004508101851851852</v>
      </c>
      <c r="S20" s="13"/>
      <c r="T20" s="12">
        <v>0.023141203703703702</v>
      </c>
      <c r="U20" s="13"/>
      <c r="V20" s="12">
        <v>0.022694444444444444</v>
      </c>
      <c r="W20" s="12">
        <v>0.0036018518518518517</v>
      </c>
      <c r="X20" s="12">
        <v>0.010366898148148148</v>
      </c>
      <c r="Y20" s="12">
        <v>0.00425</v>
      </c>
      <c r="Z20" s="12">
        <v>0.002554398148148148</v>
      </c>
      <c r="AA20" s="12">
        <v>0.01035300925925926</v>
      </c>
      <c r="AB20" s="12">
        <v>0.004210648148148148</v>
      </c>
    </row>
    <row r="21" spans="1:28" ht="15">
      <c r="A21" s="9">
        <v>103</v>
      </c>
      <c r="B21" s="10" t="s">
        <v>162</v>
      </c>
      <c r="C21" s="10" t="s">
        <v>4</v>
      </c>
      <c r="D21" s="10" t="s">
        <v>163</v>
      </c>
      <c r="E21" s="10" t="s">
        <v>3</v>
      </c>
      <c r="F21" s="10" t="s">
        <v>62</v>
      </c>
      <c r="G21" s="9">
        <v>4</v>
      </c>
      <c r="H21" s="9"/>
      <c r="I21" s="9" t="s">
        <v>0</v>
      </c>
      <c r="J21" s="9"/>
      <c r="K21" s="9"/>
      <c r="L21" s="12">
        <v>0.003821759259259259</v>
      </c>
      <c r="M21" s="12">
        <v>0.007755787037037037</v>
      </c>
      <c r="N21" s="12">
        <v>0.004601851851851852</v>
      </c>
      <c r="O21" s="11">
        <f>15805/864000</f>
        <v>0.018292824074074072</v>
      </c>
      <c r="P21" s="11">
        <f>7437/864000</f>
        <v>0.008607638888888889</v>
      </c>
      <c r="Q21" s="11">
        <f>10825/864000</f>
        <v>0.012528935185185185</v>
      </c>
      <c r="R21" s="11">
        <f>8037/864000</f>
        <v>0.009302083333333334</v>
      </c>
      <c r="S21" s="13"/>
      <c r="T21" s="12">
        <v>0.02243287037037037</v>
      </c>
      <c r="U21" s="13"/>
      <c r="V21" s="12">
        <v>0.02224537037037037</v>
      </c>
      <c r="W21" s="12">
        <v>0.0034664351851851852</v>
      </c>
      <c r="X21" s="12">
        <v>0.010556712962962962</v>
      </c>
      <c r="Y21" s="12">
        <v>0.004166666666666667</v>
      </c>
      <c r="Z21" s="12">
        <v>0.0024618055555555556</v>
      </c>
      <c r="AA21" s="12">
        <v>0.01023611111111111</v>
      </c>
      <c r="AB21" s="12">
        <v>0.004114583333333333</v>
      </c>
    </row>
    <row r="22" spans="1:28" ht="15">
      <c r="A22" s="9">
        <v>104</v>
      </c>
      <c r="B22" s="10" t="s">
        <v>71</v>
      </c>
      <c r="C22" s="10" t="s">
        <v>72</v>
      </c>
      <c r="D22" s="10" t="s">
        <v>71</v>
      </c>
      <c r="E22" s="10" t="s">
        <v>60</v>
      </c>
      <c r="F22" s="10" t="s">
        <v>56</v>
      </c>
      <c r="G22" s="9">
        <v>4</v>
      </c>
      <c r="H22" s="9"/>
      <c r="I22" s="9" t="s">
        <v>0</v>
      </c>
      <c r="J22" s="9"/>
      <c r="K22" s="9"/>
      <c r="L22" s="12">
        <v>0.003884259259259259</v>
      </c>
      <c r="M22" s="12">
        <v>0.008528935185185185</v>
      </c>
      <c r="N22" s="12">
        <v>0.005158564814814815</v>
      </c>
      <c r="O22" s="12">
        <v>0.013431712962962963</v>
      </c>
      <c r="P22" s="12">
        <v>0.003746527777777778</v>
      </c>
      <c r="Q22" s="12">
        <v>0.007693287037037037</v>
      </c>
      <c r="R22" s="12">
        <v>0.004451388888888889</v>
      </c>
      <c r="S22" s="13"/>
      <c r="T22" s="12">
        <v>0.02221064814814815</v>
      </c>
      <c r="U22" s="13"/>
      <c r="V22" s="12">
        <v>0.022199074074074072</v>
      </c>
      <c r="W22" s="12">
        <v>0.0034780092592592592</v>
      </c>
      <c r="X22" s="12">
        <v>0.010372685185185184</v>
      </c>
      <c r="Y22" s="12">
        <v>0.0042349537037037034</v>
      </c>
      <c r="Z22" s="12">
        <v>0.0025636574074074073</v>
      </c>
      <c r="AA22" s="12">
        <v>0.010459490740740741</v>
      </c>
      <c r="AB22" s="12">
        <v>0.0043055555555555555</v>
      </c>
    </row>
    <row r="23" spans="1:28" ht="15">
      <c r="A23" s="9">
        <v>105</v>
      </c>
      <c r="B23" s="10" t="s">
        <v>54</v>
      </c>
      <c r="C23" s="10" t="s">
        <v>55</v>
      </c>
      <c r="D23" s="10" t="s">
        <v>2</v>
      </c>
      <c r="E23" s="10" t="s">
        <v>53</v>
      </c>
      <c r="F23" s="10" t="s">
        <v>39</v>
      </c>
      <c r="G23" s="9">
        <v>2</v>
      </c>
      <c r="H23" s="9"/>
      <c r="I23" s="9"/>
      <c r="J23" s="9" t="s">
        <v>0</v>
      </c>
      <c r="K23" s="9"/>
      <c r="L23" s="12"/>
      <c r="M23" s="12"/>
      <c r="N23" s="12"/>
      <c r="O23" s="12"/>
      <c r="P23" s="12"/>
      <c r="Q23" s="12"/>
      <c r="R23" s="12"/>
      <c r="S23" s="13"/>
      <c r="T23" s="12"/>
      <c r="U23" s="13"/>
      <c r="V23" s="12"/>
      <c r="W23" s="12"/>
      <c r="X23" s="12"/>
      <c r="Y23" s="12"/>
      <c r="Z23" s="12"/>
      <c r="AA23" s="12"/>
      <c r="AB23" s="12"/>
    </row>
    <row r="24" spans="1:28" ht="15">
      <c r="A24" s="9">
        <v>106</v>
      </c>
      <c r="B24" s="10" t="s">
        <v>164</v>
      </c>
      <c r="C24" s="10" t="s">
        <v>165</v>
      </c>
      <c r="D24" s="10" t="s">
        <v>166</v>
      </c>
      <c r="E24" s="10" t="s">
        <v>21</v>
      </c>
      <c r="F24" s="10" t="s">
        <v>167</v>
      </c>
      <c r="G24" s="9">
        <v>4</v>
      </c>
      <c r="H24" s="9"/>
      <c r="I24" s="9" t="s">
        <v>0</v>
      </c>
      <c r="J24" s="9"/>
      <c r="K24" s="9"/>
      <c r="L24" s="12">
        <v>0.003892361111111111</v>
      </c>
      <c r="M24" s="12">
        <v>0.007850694444444445</v>
      </c>
      <c r="N24" s="12">
        <v>0.004616898148148148</v>
      </c>
      <c r="O24" s="12">
        <v>0.013739583333333333</v>
      </c>
      <c r="P24" s="12">
        <v>0.0037939814814814815</v>
      </c>
      <c r="Q24" s="12">
        <v>0.007667824074074074</v>
      </c>
      <c r="R24" s="12">
        <v>0.004509259259259259</v>
      </c>
      <c r="S24" s="13"/>
      <c r="T24" s="12">
        <v>0.02236111111111111</v>
      </c>
      <c r="U24" s="13"/>
      <c r="V24" s="12"/>
      <c r="W24" s="12"/>
      <c r="X24" s="12"/>
      <c r="Y24" s="12"/>
      <c r="Z24" s="12"/>
      <c r="AA24" s="12"/>
      <c r="AB24" s="12"/>
    </row>
    <row r="25" spans="1:28" ht="15">
      <c r="A25" s="9">
        <v>107</v>
      </c>
      <c r="B25" s="10" t="s">
        <v>58</v>
      </c>
      <c r="C25" s="10" t="s">
        <v>1</v>
      </c>
      <c r="D25" s="10" t="s">
        <v>77</v>
      </c>
      <c r="E25" s="10" t="s">
        <v>78</v>
      </c>
      <c r="F25" s="10" t="s">
        <v>56</v>
      </c>
      <c r="G25" s="9">
        <v>4</v>
      </c>
      <c r="H25" s="9"/>
      <c r="I25" s="9" t="s">
        <v>0</v>
      </c>
      <c r="J25" s="9"/>
      <c r="K25" s="9"/>
      <c r="L25" s="12">
        <v>0.003896990740740741</v>
      </c>
      <c r="M25" s="12">
        <v>0.008164351851851851</v>
      </c>
      <c r="N25" s="12">
        <v>0.005393518518518519</v>
      </c>
      <c r="O25" s="12">
        <v>0.014365740740740741</v>
      </c>
      <c r="P25" s="12">
        <v>0.0038449074074074076</v>
      </c>
      <c r="Q25" s="12">
        <v>0.007922453703703704</v>
      </c>
      <c r="R25" s="12">
        <v>0.004611111111111111</v>
      </c>
      <c r="S25" s="13"/>
      <c r="T25" s="12">
        <v>0.02316898148148148</v>
      </c>
      <c r="U25" s="13"/>
      <c r="V25" s="12">
        <v>0.023157407407407408</v>
      </c>
      <c r="W25" s="12">
        <v>0.003766203703703704</v>
      </c>
      <c r="X25" s="12">
        <v>0.012440972222222223</v>
      </c>
      <c r="Y25" s="12">
        <v>0.005048611111111111</v>
      </c>
      <c r="Z25" s="12">
        <v>0.003127314814814815</v>
      </c>
      <c r="AA25" s="12">
        <v>0.012533564814814815</v>
      </c>
      <c r="AB25" s="12">
        <v>0.005069444444444444</v>
      </c>
    </row>
    <row r="26" spans="1:28" ht="15">
      <c r="A26" s="9">
        <v>108</v>
      </c>
      <c r="B26" s="10" t="s">
        <v>76</v>
      </c>
      <c r="C26" s="10" t="s">
        <v>14</v>
      </c>
      <c r="D26" s="10" t="s">
        <v>168</v>
      </c>
      <c r="E26" s="10" t="s">
        <v>21</v>
      </c>
      <c r="F26" s="10" t="s">
        <v>56</v>
      </c>
      <c r="G26" s="9">
        <v>4</v>
      </c>
      <c r="H26" s="9"/>
      <c r="I26" s="9" t="s">
        <v>0</v>
      </c>
      <c r="J26" s="9"/>
      <c r="K26" s="9"/>
      <c r="L26" s="12">
        <v>0.004393518518518519</v>
      </c>
      <c r="M26" s="12">
        <v>0.00821412037037037</v>
      </c>
      <c r="N26" s="12">
        <v>0.004734953703703704</v>
      </c>
      <c r="O26" s="12">
        <v>0.014690972222222222</v>
      </c>
      <c r="P26" s="12">
        <v>0.003935185185185185</v>
      </c>
      <c r="Q26" s="12">
        <v>0.00813425925925926</v>
      </c>
      <c r="R26" s="12">
        <v>0.004729166666666666</v>
      </c>
      <c r="S26" s="13"/>
      <c r="T26" s="12">
        <v>0.023467592592592592</v>
      </c>
      <c r="U26" s="13"/>
      <c r="V26" s="12">
        <v>0.023773148148148147</v>
      </c>
      <c r="W26" s="12">
        <v>0.0037025462962962962</v>
      </c>
      <c r="X26" s="12"/>
      <c r="Y26" s="12"/>
      <c r="Z26" s="12"/>
      <c r="AA26" s="12"/>
      <c r="AB26" s="12"/>
    </row>
    <row r="27" spans="1:28" ht="15">
      <c r="A27" s="9">
        <v>109</v>
      </c>
      <c r="B27" s="10" t="s">
        <v>73</v>
      </c>
      <c r="C27" s="10" t="s">
        <v>74</v>
      </c>
      <c r="D27" s="10" t="s">
        <v>37</v>
      </c>
      <c r="E27" s="10" t="s">
        <v>38</v>
      </c>
      <c r="F27" s="10" t="s">
        <v>56</v>
      </c>
      <c r="G27" s="9">
        <v>4</v>
      </c>
      <c r="H27" s="9"/>
      <c r="I27" s="9" t="s">
        <v>0</v>
      </c>
      <c r="J27" s="9"/>
      <c r="K27" s="9"/>
      <c r="L27" s="12">
        <v>0.003947916666666666</v>
      </c>
      <c r="M27" s="12">
        <v>0.00818287037037037</v>
      </c>
      <c r="N27" s="12">
        <v>0.00477662037037037</v>
      </c>
      <c r="O27" s="12">
        <v>0.014835648148148148</v>
      </c>
      <c r="P27" s="12">
        <v>0.003920138888888889</v>
      </c>
      <c r="Q27" s="12">
        <v>0.008107638888888888</v>
      </c>
      <c r="R27" s="12">
        <v>0.004737268518518518</v>
      </c>
      <c r="S27" s="13"/>
      <c r="T27" s="12">
        <v>0.02401388888888889</v>
      </c>
      <c r="U27" s="13"/>
      <c r="V27" s="12">
        <v>0.02392476851851852</v>
      </c>
      <c r="W27" s="12">
        <v>0.003630787037037037</v>
      </c>
      <c r="X27" s="12">
        <v>0.01086226851851852</v>
      </c>
      <c r="Y27" s="12">
        <v>0.004449074074074074</v>
      </c>
      <c r="Z27" s="12">
        <v>0.002658564814814815</v>
      </c>
      <c r="AA27" s="12">
        <v>0.011341435185185185</v>
      </c>
      <c r="AB27" s="12">
        <v>0.004616898148148148</v>
      </c>
    </row>
    <row r="28" spans="1:28" ht="15">
      <c r="A28" s="9">
        <v>110</v>
      </c>
      <c r="B28" s="10" t="s">
        <v>50</v>
      </c>
      <c r="C28" s="10" t="s">
        <v>51</v>
      </c>
      <c r="D28" s="10" t="s">
        <v>48</v>
      </c>
      <c r="E28" s="10" t="s">
        <v>49</v>
      </c>
      <c r="F28" s="10" t="s">
        <v>47</v>
      </c>
      <c r="G28" s="9">
        <v>2</v>
      </c>
      <c r="H28" s="9"/>
      <c r="I28" s="9"/>
      <c r="J28" s="9" t="s">
        <v>0</v>
      </c>
      <c r="K28" s="9"/>
      <c r="L28" s="12">
        <v>0.004146990740740741</v>
      </c>
      <c r="M28" s="12">
        <v>0.008491898148148148</v>
      </c>
      <c r="N28" s="12">
        <v>0.0049560185185185185</v>
      </c>
      <c r="O28" s="12">
        <v>0.015126157407407408</v>
      </c>
      <c r="P28" s="12">
        <v>0.004150462962962963</v>
      </c>
      <c r="Q28" s="12">
        <v>0.008555555555555556</v>
      </c>
      <c r="R28" s="12">
        <v>0.004925925925925926</v>
      </c>
      <c r="S28" s="13"/>
      <c r="T28" s="12">
        <v>0.02487962962962963</v>
      </c>
      <c r="U28" s="11">
        <f>9306/864000</f>
        <v>0.010770833333333334</v>
      </c>
      <c r="V28" s="13"/>
      <c r="W28" s="13"/>
      <c r="X28" s="12">
        <v>0.011517361111111112</v>
      </c>
      <c r="Y28" s="12">
        <v>0.004672453703703704</v>
      </c>
      <c r="Z28" s="12">
        <v>0.002883101851851852</v>
      </c>
      <c r="AA28" s="12">
        <v>0.011446759259259259</v>
      </c>
      <c r="AB28" s="12">
        <v>0.004629629629629629</v>
      </c>
    </row>
    <row r="29" spans="1:28" ht="15">
      <c r="A29" s="9">
        <v>111</v>
      </c>
      <c r="B29" s="10" t="s">
        <v>41</v>
      </c>
      <c r="C29" s="10" t="s">
        <v>42</v>
      </c>
      <c r="D29" s="10" t="s">
        <v>40</v>
      </c>
      <c r="E29" s="10" t="s">
        <v>3</v>
      </c>
      <c r="F29" s="10" t="s">
        <v>39</v>
      </c>
      <c r="G29" s="9">
        <v>2</v>
      </c>
      <c r="H29" s="9"/>
      <c r="I29" s="9"/>
      <c r="J29" s="9" t="s">
        <v>0</v>
      </c>
      <c r="K29" s="9"/>
      <c r="L29" s="12">
        <v>0.004123842592592593</v>
      </c>
      <c r="M29" s="12">
        <v>0.008429398148148148</v>
      </c>
      <c r="N29" s="12">
        <v>0.004902777777777778</v>
      </c>
      <c r="O29" s="12">
        <v>0.014923611111111111</v>
      </c>
      <c r="P29" s="12">
        <v>0.004048611111111111</v>
      </c>
      <c r="Q29" s="12">
        <v>0.008313657407407407</v>
      </c>
      <c r="R29" s="12">
        <v>0.004773148148148148</v>
      </c>
      <c r="S29" s="13"/>
      <c r="T29" s="12">
        <v>0.024387731481481482</v>
      </c>
      <c r="U29" s="12">
        <v>0.0038263888888888887</v>
      </c>
      <c r="V29" s="13"/>
      <c r="W29" s="13"/>
      <c r="X29" s="12">
        <v>0.011003472222222222</v>
      </c>
      <c r="Y29" s="12">
        <v>0.004508101851851852</v>
      </c>
      <c r="Z29" s="12">
        <v>0.00271875</v>
      </c>
      <c r="AA29" s="12">
        <v>0.01087037037037037</v>
      </c>
      <c r="AB29" s="12">
        <v>0.004518518518518519</v>
      </c>
    </row>
    <row r="30" spans="1:28" ht="15">
      <c r="A30" s="9">
        <v>112</v>
      </c>
      <c r="B30" s="10" t="s">
        <v>66</v>
      </c>
      <c r="C30" s="10" t="s">
        <v>3</v>
      </c>
      <c r="D30" s="10" t="s">
        <v>64</v>
      </c>
      <c r="E30" s="10" t="s">
        <v>65</v>
      </c>
      <c r="F30" s="10" t="s">
        <v>89</v>
      </c>
      <c r="G30" s="9">
        <v>4</v>
      </c>
      <c r="H30" s="9"/>
      <c r="I30" s="9" t="s">
        <v>0</v>
      </c>
      <c r="J30" s="9"/>
      <c r="K30" s="9"/>
      <c r="L30" s="12">
        <v>0.004283564814814815</v>
      </c>
      <c r="M30" s="12">
        <v>0.008645833333333333</v>
      </c>
      <c r="N30" s="12">
        <v>0.005153935185185185</v>
      </c>
      <c r="O30" s="12">
        <v>0.016359953703703703</v>
      </c>
      <c r="P30" s="12">
        <v>0.003896990740740741</v>
      </c>
      <c r="Q30" s="12">
        <v>0.007943287037037037</v>
      </c>
      <c r="R30" s="12">
        <v>0.004615740740740741</v>
      </c>
      <c r="S30" s="13"/>
      <c r="T30" s="12">
        <v>0.023148148148148147</v>
      </c>
      <c r="U30" s="13"/>
      <c r="V30" s="12">
        <v>0.02285300925925926</v>
      </c>
      <c r="W30" s="12">
        <v>0.003597222222222222</v>
      </c>
      <c r="X30" s="12"/>
      <c r="Y30" s="12"/>
      <c r="Z30" s="12"/>
      <c r="AA30" s="12"/>
      <c r="AB30" s="12"/>
    </row>
    <row r="31" spans="1:28" ht="15">
      <c r="A31" s="9">
        <v>113</v>
      </c>
      <c r="B31" s="10" t="s">
        <v>45</v>
      </c>
      <c r="C31" s="10" t="s">
        <v>46</v>
      </c>
      <c r="D31" s="10" t="s">
        <v>43</v>
      </c>
      <c r="E31" s="10" t="s">
        <v>44</v>
      </c>
      <c r="F31" s="10" t="s">
        <v>169</v>
      </c>
      <c r="G31" s="9">
        <v>2</v>
      </c>
      <c r="H31" s="9"/>
      <c r="I31" s="9"/>
      <c r="J31" s="9" t="s">
        <v>0</v>
      </c>
      <c r="K31" s="9"/>
      <c r="L31" s="12">
        <v>0.004112268518518519</v>
      </c>
      <c r="M31" s="12">
        <v>0.008456018518518519</v>
      </c>
      <c r="N31" s="12">
        <v>0.004872685185185185</v>
      </c>
      <c r="O31" s="12">
        <v>0.016605324074074074</v>
      </c>
      <c r="P31" s="12">
        <v>0.004045138888888889</v>
      </c>
      <c r="Q31" s="12"/>
      <c r="R31" s="12"/>
      <c r="S31" s="13"/>
      <c r="T31" s="12"/>
      <c r="U31" s="12"/>
      <c r="V31" s="13"/>
      <c r="W31" s="13"/>
      <c r="X31" s="12"/>
      <c r="Y31" s="12"/>
      <c r="Z31" s="12"/>
      <c r="AA31" s="12"/>
      <c r="AB31" s="12"/>
    </row>
    <row r="32" spans="1:28" ht="15">
      <c r="A32" s="9">
        <v>114</v>
      </c>
      <c r="B32" s="10" t="s">
        <v>68</v>
      </c>
      <c r="C32" s="10" t="s">
        <v>70</v>
      </c>
      <c r="D32" s="10" t="s">
        <v>68</v>
      </c>
      <c r="E32" s="10" t="s">
        <v>69</v>
      </c>
      <c r="F32" s="10" t="s">
        <v>67</v>
      </c>
      <c r="G32" s="9">
        <v>4</v>
      </c>
      <c r="H32" s="9"/>
      <c r="I32" s="9" t="s">
        <v>0</v>
      </c>
      <c r="J32" s="9"/>
      <c r="K32" s="9"/>
      <c r="L32" s="12">
        <v>0.004200231481481482</v>
      </c>
      <c r="M32" s="12">
        <v>0.008621527777777778</v>
      </c>
      <c r="N32" s="12">
        <v>0.004865740740740741</v>
      </c>
      <c r="O32" s="12">
        <v>0.015304398148148149</v>
      </c>
      <c r="P32" s="12">
        <v>0.004071759259259259</v>
      </c>
      <c r="Q32" s="12">
        <v>0.008362268518518519</v>
      </c>
      <c r="R32" s="12">
        <v>0.00474537037037037</v>
      </c>
      <c r="S32" s="13"/>
      <c r="T32" s="12">
        <v>0.02424074074074074</v>
      </c>
      <c r="U32" s="13"/>
      <c r="V32" s="12">
        <v>0.023715277777777776</v>
      </c>
      <c r="W32" s="12">
        <v>0.003903935185185185</v>
      </c>
      <c r="X32" s="12">
        <v>0.011239583333333334</v>
      </c>
      <c r="Y32" s="12">
        <v>0.004482638888888889</v>
      </c>
      <c r="Z32" s="12">
        <v>0.0027685185185185187</v>
      </c>
      <c r="AA32" s="12">
        <v>0.01151388888888889</v>
      </c>
      <c r="AB32" s="12">
        <v>0.004534722222222222</v>
      </c>
    </row>
    <row r="33" spans="1:28" ht="15">
      <c r="A33" s="9">
        <v>115</v>
      </c>
      <c r="B33" s="10" t="s">
        <v>35</v>
      </c>
      <c r="C33" s="10" t="s">
        <v>36</v>
      </c>
      <c r="D33" s="10" t="s">
        <v>33</v>
      </c>
      <c r="E33" s="10" t="s">
        <v>34</v>
      </c>
      <c r="F33" s="10" t="s">
        <v>32</v>
      </c>
      <c r="G33" s="9">
        <v>4</v>
      </c>
      <c r="H33" s="9"/>
      <c r="I33" s="9"/>
      <c r="J33" s="9" t="s">
        <v>0</v>
      </c>
      <c r="K33" s="9"/>
      <c r="L33" s="12">
        <v>0.0039722222222222225</v>
      </c>
      <c r="M33" s="12">
        <v>0.007991898148148149</v>
      </c>
      <c r="N33" s="12">
        <v>0.00480787037037037</v>
      </c>
      <c r="O33" s="12">
        <v>0.01377662037037037</v>
      </c>
      <c r="P33" s="12">
        <v>0.003936342592592593</v>
      </c>
      <c r="Q33" s="12">
        <v>0.008008101851851851</v>
      </c>
      <c r="R33" s="12">
        <v>0.0047233796296296295</v>
      </c>
      <c r="S33" s="13"/>
      <c r="T33" s="12">
        <v>0.02307986111111111</v>
      </c>
      <c r="U33" s="12">
        <v>0.0036099537037037038</v>
      </c>
      <c r="V33" s="13"/>
      <c r="W33" s="13"/>
      <c r="X33" s="12">
        <v>0.010511574074074074</v>
      </c>
      <c r="Y33" s="12">
        <v>0.004269675925925926</v>
      </c>
      <c r="Z33" s="12"/>
      <c r="AA33" s="12"/>
      <c r="AB33" s="12"/>
    </row>
    <row r="34" spans="1:28" ht="15">
      <c r="A34" s="9">
        <v>116</v>
      </c>
      <c r="B34" s="10" t="s">
        <v>170</v>
      </c>
      <c r="C34" s="10" t="s">
        <v>171</v>
      </c>
      <c r="D34" s="10" t="s">
        <v>172</v>
      </c>
      <c r="E34" s="10" t="s">
        <v>25</v>
      </c>
      <c r="F34" s="10" t="s">
        <v>173</v>
      </c>
      <c r="G34" s="9">
        <v>2</v>
      </c>
      <c r="H34" s="9"/>
      <c r="I34" s="9"/>
      <c r="J34" s="9" t="s">
        <v>0</v>
      </c>
      <c r="K34" s="9"/>
      <c r="L34" s="12">
        <v>0.004142361111111111</v>
      </c>
      <c r="M34" s="12">
        <v>0.008299768518518519</v>
      </c>
      <c r="N34" s="11">
        <f>8436/864000</f>
        <v>0.00976388888888889</v>
      </c>
      <c r="O34" s="11">
        <f>17094/864000</f>
        <v>0.01978472222222222</v>
      </c>
      <c r="P34" s="11">
        <f>7698/864000</f>
        <v>0.008909722222222222</v>
      </c>
      <c r="Q34" s="11">
        <f>11383/864000</f>
        <v>0.013174768518518518</v>
      </c>
      <c r="R34" s="11">
        <f>8324/864000</f>
        <v>0.009634259259259259</v>
      </c>
      <c r="S34" s="13"/>
      <c r="T34" s="12">
        <v>0.02479861111111111</v>
      </c>
      <c r="U34" s="12">
        <v>0.0038703703703703704</v>
      </c>
      <c r="V34" s="13"/>
      <c r="W34" s="13"/>
      <c r="X34" s="12">
        <v>0.01112037037037037</v>
      </c>
      <c r="Y34" s="12">
        <v>0.004559027777777778</v>
      </c>
      <c r="Z34" s="12">
        <v>0.0027233796296296294</v>
      </c>
      <c r="AA34" s="12">
        <v>0.011</v>
      </c>
      <c r="AB34" s="12">
        <v>0.004508101851851852</v>
      </c>
    </row>
    <row r="35" spans="1:28" ht="15">
      <c r="A35" s="9">
        <v>117</v>
      </c>
      <c r="B35" s="10" t="s">
        <v>174</v>
      </c>
      <c r="C35" s="10" t="s">
        <v>175</v>
      </c>
      <c r="D35" s="10" t="s">
        <v>176</v>
      </c>
      <c r="E35" s="10" t="s">
        <v>177</v>
      </c>
      <c r="F35" s="10" t="s">
        <v>178</v>
      </c>
      <c r="G35" s="9">
        <v>4</v>
      </c>
      <c r="H35" s="9"/>
      <c r="I35" s="9" t="s">
        <v>0</v>
      </c>
      <c r="J35" s="9"/>
      <c r="K35" s="9"/>
      <c r="L35" s="12">
        <v>0.004307870370370371</v>
      </c>
      <c r="M35" s="12">
        <v>0.008646990740740742</v>
      </c>
      <c r="N35" s="12">
        <v>0.004965277777777778</v>
      </c>
      <c r="O35" s="12">
        <v>0.015189814814814814</v>
      </c>
      <c r="P35" s="12">
        <v>0.0042048611111111115</v>
      </c>
      <c r="Q35" s="12">
        <v>0.00862037037037037</v>
      </c>
      <c r="R35" s="12">
        <v>0.004989583333333334</v>
      </c>
      <c r="S35" s="13"/>
      <c r="T35" s="12">
        <v>0.02553703703703704</v>
      </c>
      <c r="U35" s="13"/>
      <c r="V35" s="12">
        <v>0.024748842592592593</v>
      </c>
      <c r="W35" s="12">
        <v>0.0038819444444444444</v>
      </c>
      <c r="X35" s="12">
        <v>0.011530092592592592</v>
      </c>
      <c r="Y35" s="12">
        <v>0.004674768518518518</v>
      </c>
      <c r="Z35" s="12">
        <v>0.002810185185185185</v>
      </c>
      <c r="AA35" s="12">
        <v>0.011299768518518518</v>
      </c>
      <c r="AB35" s="12">
        <v>0.004670138888888889</v>
      </c>
    </row>
    <row r="36" spans="1:28" ht="15">
      <c r="A36" s="9">
        <v>118</v>
      </c>
      <c r="B36" s="10" t="s">
        <v>179</v>
      </c>
      <c r="C36" s="10" t="s">
        <v>180</v>
      </c>
      <c r="D36" s="10" t="s">
        <v>181</v>
      </c>
      <c r="E36" s="10" t="s">
        <v>182</v>
      </c>
      <c r="F36" s="10" t="s">
        <v>183</v>
      </c>
      <c r="G36" s="9">
        <v>4</v>
      </c>
      <c r="H36" s="9"/>
      <c r="I36" s="9" t="s">
        <v>0</v>
      </c>
      <c r="J36" s="9"/>
      <c r="K36" s="9"/>
      <c r="L36" s="12">
        <v>0.004189814814814815</v>
      </c>
      <c r="M36" s="12">
        <v>0.008678240740740742</v>
      </c>
      <c r="N36" s="12">
        <v>0.004998842592592593</v>
      </c>
      <c r="O36" s="12">
        <v>0.01492824074074074</v>
      </c>
      <c r="P36" s="12">
        <v>0.004108796296296296</v>
      </c>
      <c r="Q36" s="12">
        <v>0.008425925925925925</v>
      </c>
      <c r="R36" s="12">
        <v>0.004877314814814815</v>
      </c>
      <c r="S36" s="13"/>
      <c r="T36" s="12">
        <v>0.024592592592592593</v>
      </c>
      <c r="U36" s="13"/>
      <c r="V36" s="12">
        <v>0.023880787037037037</v>
      </c>
      <c r="W36" s="12">
        <v>0.0037233796296296294</v>
      </c>
      <c r="X36" s="12">
        <v>0.011269675925925926</v>
      </c>
      <c r="Y36" s="12">
        <v>0.004488425925925926</v>
      </c>
      <c r="Z36" s="12">
        <v>0.00271412037037037</v>
      </c>
      <c r="AA36" s="12">
        <v>0.01117824074074074</v>
      </c>
      <c r="AB36" s="12">
        <v>0.0045150462962962965</v>
      </c>
    </row>
    <row r="37" spans="1:28" ht="15">
      <c r="A37" s="9">
        <v>119</v>
      </c>
      <c r="B37" s="10" t="s">
        <v>61</v>
      </c>
      <c r="C37" s="10" t="s">
        <v>25</v>
      </c>
      <c r="D37" s="10" t="s">
        <v>184</v>
      </c>
      <c r="E37" s="10" t="s">
        <v>185</v>
      </c>
      <c r="F37" s="10" t="s">
        <v>59</v>
      </c>
      <c r="G37" s="9">
        <v>4</v>
      </c>
      <c r="H37" s="9"/>
      <c r="I37" s="9" t="s">
        <v>0</v>
      </c>
      <c r="J37" s="9"/>
      <c r="K37" s="9"/>
      <c r="L37" s="12">
        <v>0.004168981481481482</v>
      </c>
      <c r="M37" s="12">
        <v>0.008550925925925925</v>
      </c>
      <c r="N37" s="12">
        <v>0.0049097222222222224</v>
      </c>
      <c r="O37" s="12">
        <v>0.014958333333333334</v>
      </c>
      <c r="P37" s="12">
        <v>0.004094907407407407</v>
      </c>
      <c r="Q37" s="12">
        <v>0.008456018518518519</v>
      </c>
      <c r="R37" s="12">
        <v>0.004893518518518518</v>
      </c>
      <c r="S37" s="13"/>
      <c r="T37" s="12">
        <v>0.024292824074074074</v>
      </c>
      <c r="U37" s="13"/>
      <c r="V37" s="12">
        <v>0.023881944444444445</v>
      </c>
      <c r="W37" s="12">
        <v>0.003789351851851852</v>
      </c>
      <c r="X37" s="12">
        <v>0.011233796296296296</v>
      </c>
      <c r="Y37" s="12">
        <v>0.004501157407407408</v>
      </c>
      <c r="Z37" s="12">
        <v>0.0027256944444444446</v>
      </c>
      <c r="AA37" s="12">
        <v>0.01109837962962963</v>
      </c>
      <c r="AB37" s="12">
        <v>0.004474537037037037</v>
      </c>
    </row>
    <row r="38" spans="1:28" ht="15">
      <c r="A38" s="9">
        <v>120</v>
      </c>
      <c r="B38" s="10" t="s">
        <v>186</v>
      </c>
      <c r="C38" s="10" t="s">
        <v>187</v>
      </c>
      <c r="D38" s="10" t="s">
        <v>188</v>
      </c>
      <c r="E38" s="10" t="s">
        <v>189</v>
      </c>
      <c r="F38" s="10" t="s">
        <v>190</v>
      </c>
      <c r="G38" s="9">
        <v>2</v>
      </c>
      <c r="H38" s="9"/>
      <c r="I38" s="9"/>
      <c r="J38" s="9" t="s">
        <v>0</v>
      </c>
      <c r="K38" s="9"/>
      <c r="L38" s="12">
        <v>0.004425925925925926</v>
      </c>
      <c r="M38" s="12">
        <v>0.008907407407407407</v>
      </c>
      <c r="N38" s="12">
        <v>0.005376157407407408</v>
      </c>
      <c r="O38" s="12">
        <v>0.015996527777777776</v>
      </c>
      <c r="P38" s="12">
        <v>0.0042662037037037035</v>
      </c>
      <c r="Q38" s="12">
        <v>0.00869675925925926</v>
      </c>
      <c r="R38" s="12">
        <v>0.005082175925925926</v>
      </c>
      <c r="S38" s="13"/>
      <c r="T38" s="12">
        <v>0.02612037037037037</v>
      </c>
      <c r="U38" s="12">
        <v>0.004237268518518519</v>
      </c>
      <c r="V38" s="13"/>
      <c r="W38" s="13"/>
      <c r="X38" s="12">
        <v>0.012035879629629629</v>
      </c>
      <c r="Y38" s="12">
        <v>0.005015046296296296</v>
      </c>
      <c r="Z38" s="12">
        <v>0.0029537037037037036</v>
      </c>
      <c r="AA38" s="12">
        <v>0.012510416666666666</v>
      </c>
      <c r="AB38" s="12">
        <v>0.004799768518518518</v>
      </c>
    </row>
    <row r="39" spans="1:28" ht="15">
      <c r="A39" s="9">
        <v>121</v>
      </c>
      <c r="B39" s="10" t="s">
        <v>191</v>
      </c>
      <c r="C39" s="10" t="s">
        <v>75</v>
      </c>
      <c r="D39" s="10" t="s">
        <v>192</v>
      </c>
      <c r="E39" s="10" t="s">
        <v>20</v>
      </c>
      <c r="F39" s="10" t="s">
        <v>169</v>
      </c>
      <c r="G39" s="9">
        <v>2</v>
      </c>
      <c r="H39" s="9"/>
      <c r="I39" s="9"/>
      <c r="J39" s="9" t="s">
        <v>0</v>
      </c>
      <c r="K39" s="9"/>
      <c r="L39" s="12">
        <v>0.004144675925925926</v>
      </c>
      <c r="M39" s="12">
        <v>0.008452546296296297</v>
      </c>
      <c r="N39" s="12">
        <v>0.004978009259259259</v>
      </c>
      <c r="O39" s="12">
        <v>0.01534375</v>
      </c>
      <c r="P39" s="12">
        <v>0.004133101851851852</v>
      </c>
      <c r="Q39" s="12">
        <v>0.008494212962962964</v>
      </c>
      <c r="R39" s="12">
        <v>0.0049872685185185185</v>
      </c>
      <c r="S39" s="13"/>
      <c r="T39" s="12"/>
      <c r="U39" s="12"/>
      <c r="V39" s="13"/>
      <c r="W39" s="13"/>
      <c r="X39" s="12"/>
      <c r="Y39" s="12"/>
      <c r="Z39" s="12"/>
      <c r="AA39" s="12"/>
      <c r="AB39" s="12"/>
    </row>
    <row r="40" spans="1:28" ht="15">
      <c r="A40" s="9">
        <v>122</v>
      </c>
      <c r="B40" s="10" t="s">
        <v>29</v>
      </c>
      <c r="C40" s="10" t="s">
        <v>31</v>
      </c>
      <c r="D40" s="10" t="s">
        <v>29</v>
      </c>
      <c r="E40" s="10" t="s">
        <v>30</v>
      </c>
      <c r="F40" s="10" t="s">
        <v>193</v>
      </c>
      <c r="G40" s="9">
        <v>2</v>
      </c>
      <c r="H40" s="9"/>
      <c r="I40" s="9"/>
      <c r="J40" s="9" t="s">
        <v>0</v>
      </c>
      <c r="K40" s="9"/>
      <c r="L40" s="12">
        <v>0.004481481481481481</v>
      </c>
      <c r="M40" s="12">
        <v>0.009344907407407408</v>
      </c>
      <c r="N40" s="12">
        <v>0.005484953703703704</v>
      </c>
      <c r="O40" s="12">
        <v>0.016905092592592593</v>
      </c>
      <c r="P40" s="12">
        <v>0.004362268518518519</v>
      </c>
      <c r="Q40" s="12">
        <v>0.009003472222222222</v>
      </c>
      <c r="R40" s="12">
        <v>0.005315972222222222</v>
      </c>
      <c r="S40" s="13"/>
      <c r="T40" s="12"/>
      <c r="U40" s="12"/>
      <c r="V40" s="13"/>
      <c r="W40" s="13"/>
      <c r="X40" s="12"/>
      <c r="Y40" s="12"/>
      <c r="Z40" s="12"/>
      <c r="AA40" s="12"/>
      <c r="AB40" s="12"/>
    </row>
    <row r="41" spans="1:28" ht="15">
      <c r="A41" s="9">
        <v>123</v>
      </c>
      <c r="B41" s="10" t="s">
        <v>23</v>
      </c>
      <c r="C41" s="10" t="s">
        <v>25</v>
      </c>
      <c r="D41" s="10" t="s">
        <v>23</v>
      </c>
      <c r="E41" s="10" t="s">
        <v>24</v>
      </c>
      <c r="F41" s="10" t="s">
        <v>22</v>
      </c>
      <c r="G41" s="9">
        <v>2</v>
      </c>
      <c r="H41" s="9"/>
      <c r="I41" s="9"/>
      <c r="J41" s="9" t="s">
        <v>0</v>
      </c>
      <c r="K41" s="9"/>
      <c r="L41" s="12">
        <v>0.004549768518518518</v>
      </c>
      <c r="M41" s="12">
        <v>0.009280092592592593</v>
      </c>
      <c r="N41" s="12">
        <v>0.005434027777777778</v>
      </c>
      <c r="O41" s="12">
        <v>0.016752314814814814</v>
      </c>
      <c r="P41" s="12">
        <v>0.004461805555555556</v>
      </c>
      <c r="Q41" s="12">
        <v>0.009327546296296296</v>
      </c>
      <c r="R41" s="12">
        <v>0.005438657407407408</v>
      </c>
      <c r="S41" s="13"/>
      <c r="T41" s="12">
        <v>0.027614583333333335</v>
      </c>
      <c r="U41" s="12">
        <v>0.004230324074074074</v>
      </c>
      <c r="V41" s="13"/>
      <c r="W41" s="13"/>
      <c r="X41" s="12">
        <v>0.01259375</v>
      </c>
      <c r="Y41" s="12">
        <v>0.005146990740740741</v>
      </c>
      <c r="Z41" s="12">
        <v>0.0030636574074074073</v>
      </c>
      <c r="AA41" s="12">
        <v>0.013003472222222222</v>
      </c>
      <c r="AB41" s="12">
        <v>0.005221064814814815</v>
      </c>
    </row>
    <row r="42" spans="1:28" ht="15">
      <c r="A42" s="9">
        <v>124</v>
      </c>
      <c r="B42" s="10" t="s">
        <v>194</v>
      </c>
      <c r="C42" s="10" t="s">
        <v>195</v>
      </c>
      <c r="D42" s="10" t="s">
        <v>196</v>
      </c>
      <c r="E42" s="10" t="s">
        <v>197</v>
      </c>
      <c r="F42" s="10" t="s">
        <v>198</v>
      </c>
      <c r="G42" s="9">
        <v>2</v>
      </c>
      <c r="H42" s="9"/>
      <c r="I42" s="9"/>
      <c r="J42" s="9" t="s">
        <v>0</v>
      </c>
      <c r="K42" s="9"/>
      <c r="L42" s="12">
        <v>0.004337962962962963</v>
      </c>
      <c r="M42" s="12">
        <v>0.008732638888888889</v>
      </c>
      <c r="N42" s="12">
        <v>0.00515625</v>
      </c>
      <c r="O42" s="12">
        <v>0.01578125</v>
      </c>
      <c r="P42" s="12">
        <v>0.0042199074074074075</v>
      </c>
      <c r="Q42" s="12">
        <v>0.00859375</v>
      </c>
      <c r="R42" s="12">
        <v>0.005061342592592593</v>
      </c>
      <c r="S42" s="13"/>
      <c r="T42" s="12">
        <v>0.025917824074074076</v>
      </c>
      <c r="U42" s="12">
        <v>0.0040659722222222226</v>
      </c>
      <c r="V42" s="13"/>
      <c r="W42" s="13"/>
      <c r="X42" s="12">
        <v>0.012451388888888889</v>
      </c>
      <c r="Y42" s="12"/>
      <c r="Z42" s="12"/>
      <c r="AA42" s="12"/>
      <c r="AB42" s="12"/>
    </row>
    <row r="43" spans="1:28" ht="15">
      <c r="A43" s="9">
        <v>125</v>
      </c>
      <c r="B43" s="10" t="s">
        <v>199</v>
      </c>
      <c r="C43" s="10" t="s">
        <v>102</v>
      </c>
      <c r="D43" s="10" t="s">
        <v>199</v>
      </c>
      <c r="E43" s="10" t="s">
        <v>200</v>
      </c>
      <c r="F43" s="10" t="s">
        <v>201</v>
      </c>
      <c r="G43" s="9">
        <v>2</v>
      </c>
      <c r="H43" s="9"/>
      <c r="I43" s="9"/>
      <c r="J43" s="9" t="s">
        <v>0</v>
      </c>
      <c r="K43" s="9"/>
      <c r="L43" s="12">
        <v>0.004736111111111111</v>
      </c>
      <c r="M43" s="12">
        <v>0.009195601851851852</v>
      </c>
      <c r="N43" s="12">
        <v>0.005336805555555556</v>
      </c>
      <c r="O43" s="12">
        <v>0.01691550925925926</v>
      </c>
      <c r="P43" s="12">
        <v>0.004380787037037037</v>
      </c>
      <c r="Q43" s="12">
        <v>0.008788194444444444</v>
      </c>
      <c r="R43" s="12">
        <v>0.0050810185185185186</v>
      </c>
      <c r="S43" s="13"/>
      <c r="T43" s="12">
        <v>0.026099537037037036</v>
      </c>
      <c r="U43" s="12">
        <v>0.004005787037037037</v>
      </c>
      <c r="V43" s="13"/>
      <c r="W43" s="13"/>
      <c r="X43" s="12">
        <v>0.012362268518518519</v>
      </c>
      <c r="Y43" s="12">
        <v>0.005719907407407407</v>
      </c>
      <c r="Z43" s="12">
        <v>0.00366087962962963</v>
      </c>
      <c r="AA43" s="12">
        <v>0.01964351851851852</v>
      </c>
      <c r="AB43" s="12">
        <v>0.006583333333333333</v>
      </c>
    </row>
    <row r="44" spans="1:28" ht="15">
      <c r="A44" s="9">
        <v>126</v>
      </c>
      <c r="B44" s="10" t="s">
        <v>28</v>
      </c>
      <c r="C44" s="10" t="s">
        <v>14</v>
      </c>
      <c r="D44" s="10" t="s">
        <v>26</v>
      </c>
      <c r="E44" s="10" t="s">
        <v>27</v>
      </c>
      <c r="F44" s="10" t="s">
        <v>169</v>
      </c>
      <c r="G44" s="9">
        <v>2</v>
      </c>
      <c r="H44" s="9"/>
      <c r="I44" s="9"/>
      <c r="J44" s="9" t="s">
        <v>0</v>
      </c>
      <c r="K44" s="9"/>
      <c r="L44" s="12">
        <v>0.0042118055555555554</v>
      </c>
      <c r="M44" s="12">
        <v>0.008487268518518519</v>
      </c>
      <c r="N44" s="12">
        <v>0.021517361111111112</v>
      </c>
      <c r="O44" s="11">
        <f>17094/864000</f>
        <v>0.01978472222222222</v>
      </c>
      <c r="P44" s="11">
        <f>7698/864000</f>
        <v>0.008909722222222222</v>
      </c>
      <c r="Q44" s="11">
        <f>11383/864000</f>
        <v>0.013174768518518518</v>
      </c>
      <c r="R44" s="11">
        <f>8324/864000</f>
        <v>0.009634259259259259</v>
      </c>
      <c r="S44" s="13"/>
      <c r="T44" s="12">
        <v>0.024413194444444446</v>
      </c>
      <c r="U44" s="12">
        <v>0.0037951388888888887</v>
      </c>
      <c r="V44" s="13"/>
      <c r="W44" s="13"/>
      <c r="X44" s="12">
        <v>0.02916435185185185</v>
      </c>
      <c r="Y44" s="12">
        <v>0.004552083333333333</v>
      </c>
      <c r="Z44" s="12">
        <v>0.010388888888888888</v>
      </c>
      <c r="AA44" s="12"/>
      <c r="AB44" s="12"/>
    </row>
    <row r="45" spans="1:28" ht="15">
      <c r="A45" s="9">
        <v>127</v>
      </c>
      <c r="B45" s="10" t="s">
        <v>202</v>
      </c>
      <c r="C45" s="10" t="s">
        <v>203</v>
      </c>
      <c r="D45" s="10" t="s">
        <v>90</v>
      </c>
      <c r="E45" s="10" t="s">
        <v>91</v>
      </c>
      <c r="F45" s="10" t="s">
        <v>204</v>
      </c>
      <c r="G45" s="9">
        <v>4</v>
      </c>
      <c r="H45" s="9"/>
      <c r="I45" s="9" t="s">
        <v>0</v>
      </c>
      <c r="J45" s="9"/>
      <c r="K45" s="9"/>
      <c r="L45" s="12">
        <v>0.004298611111111111</v>
      </c>
      <c r="M45" s="12">
        <v>0.008693287037037038</v>
      </c>
      <c r="N45" s="12">
        <v>0.005078703703703703</v>
      </c>
      <c r="O45" s="12">
        <v>0.01571527777777778</v>
      </c>
      <c r="P45" s="12">
        <v>0.0043518518518518515</v>
      </c>
      <c r="Q45" s="12">
        <v>0.008986111111111111</v>
      </c>
      <c r="R45" s="12">
        <v>0.005134259259259259</v>
      </c>
      <c r="S45" s="13"/>
      <c r="T45" s="12">
        <v>0.025671296296296296</v>
      </c>
      <c r="U45" s="12">
        <v>0.004133101851851852</v>
      </c>
      <c r="V45" s="13"/>
      <c r="W45" s="13"/>
      <c r="X45" s="12">
        <v>0.011493055555555555</v>
      </c>
      <c r="Y45" s="12">
        <v>0.0047233796296296295</v>
      </c>
      <c r="Z45" s="12">
        <v>0.0028935185185185184</v>
      </c>
      <c r="AA45" s="12">
        <v>0.011737268518518518</v>
      </c>
      <c r="AB45" s="12">
        <v>0.0049791666666666665</v>
      </c>
    </row>
    <row r="46" spans="1:28" ht="15">
      <c r="A46" s="9">
        <v>128</v>
      </c>
      <c r="B46" s="10" t="s">
        <v>205</v>
      </c>
      <c r="C46" s="10" t="s">
        <v>206</v>
      </c>
      <c r="D46" s="10" t="s">
        <v>207</v>
      </c>
      <c r="E46" s="10" t="s">
        <v>208</v>
      </c>
      <c r="F46" s="10" t="s">
        <v>209</v>
      </c>
      <c r="G46" s="9">
        <v>2</v>
      </c>
      <c r="H46" s="9"/>
      <c r="I46" s="9"/>
      <c r="J46" s="9" t="s">
        <v>0</v>
      </c>
      <c r="K46" s="9"/>
      <c r="L46" s="12"/>
      <c r="M46" s="12"/>
      <c r="N46" s="12"/>
      <c r="O46" s="12"/>
      <c r="P46" s="12"/>
      <c r="Q46" s="12"/>
      <c r="R46" s="12"/>
      <c r="S46" s="13"/>
      <c r="T46" s="12"/>
      <c r="U46" s="12"/>
      <c r="V46" s="13"/>
      <c r="W46" s="13"/>
      <c r="X46" s="12"/>
      <c r="Y46" s="12"/>
      <c r="Z46" s="12"/>
      <c r="AA46" s="12"/>
      <c r="AB46" s="12"/>
    </row>
    <row r="47" spans="1:28" ht="15">
      <c r="A47" s="9">
        <v>129</v>
      </c>
      <c r="B47" s="10" t="s">
        <v>210</v>
      </c>
      <c r="C47" s="10" t="s">
        <v>10</v>
      </c>
      <c r="D47" s="10" t="s">
        <v>211</v>
      </c>
      <c r="E47" s="10" t="s">
        <v>94</v>
      </c>
      <c r="F47" s="10" t="s">
        <v>212</v>
      </c>
      <c r="G47" s="9">
        <v>4</v>
      </c>
      <c r="H47" s="9"/>
      <c r="I47" s="9" t="s">
        <v>0</v>
      </c>
      <c r="J47" s="9"/>
      <c r="K47" s="9"/>
      <c r="L47" s="12">
        <v>0.004362268518518519</v>
      </c>
      <c r="M47" s="12">
        <v>0.009</v>
      </c>
      <c r="N47" s="12">
        <v>0.005166666666666667</v>
      </c>
      <c r="O47" s="12">
        <v>0.015328703703703704</v>
      </c>
      <c r="P47" s="12">
        <v>0.004181712962962963</v>
      </c>
      <c r="Q47" s="12">
        <v>0.008582175925925925</v>
      </c>
      <c r="R47" s="12">
        <v>0.005005787037037037</v>
      </c>
      <c r="S47" s="13"/>
      <c r="T47" s="12">
        <v>0.02513078703703704</v>
      </c>
      <c r="U47" s="13"/>
      <c r="V47" s="12">
        <v>0.024913194444444446</v>
      </c>
      <c r="W47" s="12">
        <v>0.003981481481481482</v>
      </c>
      <c r="X47" s="12">
        <v>0.011810185185185186</v>
      </c>
      <c r="Y47" s="12">
        <v>0.004644675925925926</v>
      </c>
      <c r="Z47" s="12">
        <v>0.0028148148148148147</v>
      </c>
      <c r="AA47" s="12">
        <v>0.011436342592592593</v>
      </c>
      <c r="AB47" s="12">
        <v>0.004505787037037037</v>
      </c>
    </row>
    <row r="48" spans="1:28" ht="15">
      <c r="A48" s="9">
        <v>151</v>
      </c>
      <c r="B48" s="10" t="s">
        <v>13</v>
      </c>
      <c r="C48" s="10" t="s">
        <v>14</v>
      </c>
      <c r="D48" s="10" t="s">
        <v>12</v>
      </c>
      <c r="E48" s="10" t="s">
        <v>7</v>
      </c>
      <c r="F48" s="10" t="s">
        <v>213</v>
      </c>
      <c r="G48" s="9"/>
      <c r="H48" s="9"/>
      <c r="I48" s="9"/>
      <c r="J48" s="9"/>
      <c r="K48" s="9" t="s">
        <v>0</v>
      </c>
      <c r="L48" s="12">
        <v>0.0040578703703703705</v>
      </c>
      <c r="M48" s="12"/>
      <c r="N48" s="12"/>
      <c r="O48" s="12"/>
      <c r="P48" s="12"/>
      <c r="Q48" s="12"/>
      <c r="R48" s="12"/>
      <c r="S48" s="13"/>
      <c r="T48" s="12"/>
      <c r="U48" s="12"/>
      <c r="V48" s="13"/>
      <c r="W48" s="13"/>
      <c r="X48" s="12">
        <v>0.011689814814814814</v>
      </c>
      <c r="Y48" s="12">
        <v>0.0044375</v>
      </c>
      <c r="Z48" s="12">
        <v>0.0027407407407407406</v>
      </c>
      <c r="AA48" s="12">
        <v>0.010601851851851852</v>
      </c>
      <c r="AB48" s="12">
        <v>0.004350694444444444</v>
      </c>
    </row>
    <row r="49" spans="1:28" ht="15">
      <c r="A49" s="9">
        <v>152</v>
      </c>
      <c r="B49" s="10" t="s">
        <v>17</v>
      </c>
      <c r="C49" s="10" t="s">
        <v>18</v>
      </c>
      <c r="D49" s="10" t="s">
        <v>15</v>
      </c>
      <c r="E49" s="10" t="s">
        <v>16</v>
      </c>
      <c r="F49" s="10" t="s">
        <v>214</v>
      </c>
      <c r="G49" s="9"/>
      <c r="H49" s="9"/>
      <c r="I49" s="9"/>
      <c r="J49" s="9"/>
      <c r="K49" s="9" t="s">
        <v>0</v>
      </c>
      <c r="L49" s="12">
        <v>0.0040810185185185185</v>
      </c>
      <c r="M49" s="12">
        <v>0.008229166666666666</v>
      </c>
      <c r="N49" s="12">
        <v>0.004780092592592593</v>
      </c>
      <c r="O49" s="12">
        <v>0.01413425925925926</v>
      </c>
      <c r="P49" s="12">
        <v>0.004045138888888889</v>
      </c>
      <c r="Q49" s="12">
        <v>0.008226851851851852</v>
      </c>
      <c r="R49" s="12">
        <v>0.004706018518518518</v>
      </c>
      <c r="S49" s="13"/>
      <c r="T49" s="12">
        <v>0.023806712962962964</v>
      </c>
      <c r="U49" s="12">
        <v>0.0037488425925925927</v>
      </c>
      <c r="V49" s="13"/>
      <c r="W49" s="13"/>
      <c r="X49" s="12">
        <v>0.010821759259259258</v>
      </c>
      <c r="Y49" s="12">
        <v>0.004398148148148148</v>
      </c>
      <c r="Z49" s="12">
        <v>0.0027337962962962962</v>
      </c>
      <c r="AA49" s="12">
        <v>0.010541666666666666</v>
      </c>
      <c r="AB49" s="12">
        <v>0.00434375</v>
      </c>
    </row>
    <row r="50" spans="1:28" ht="15">
      <c r="A50" s="9">
        <v>153</v>
      </c>
      <c r="B50" s="10" t="s">
        <v>215</v>
      </c>
      <c r="C50" s="10" t="s">
        <v>216</v>
      </c>
      <c r="D50" s="10" t="s">
        <v>6</v>
      </c>
      <c r="E50" s="10" t="s">
        <v>7</v>
      </c>
      <c r="F50" s="10" t="s">
        <v>214</v>
      </c>
      <c r="G50" s="9"/>
      <c r="H50" s="9"/>
      <c r="I50" s="9"/>
      <c r="J50" s="9"/>
      <c r="K50" s="9" t="s">
        <v>0</v>
      </c>
      <c r="L50" s="12">
        <v>0.004126157407407407</v>
      </c>
      <c r="M50" s="12">
        <v>0.008350694444444445</v>
      </c>
      <c r="N50" s="12">
        <v>0.004796296296296296</v>
      </c>
      <c r="O50" s="12">
        <v>0.014380787037037037</v>
      </c>
      <c r="P50" s="12">
        <v>0.0040578703703703705</v>
      </c>
      <c r="Q50" s="12">
        <v>0.008269675925925925</v>
      </c>
      <c r="R50" s="12">
        <v>0.004699074074074074</v>
      </c>
      <c r="S50" s="13"/>
      <c r="T50" s="12">
        <v>0.0244375</v>
      </c>
      <c r="U50" s="12">
        <v>0.0037395833333333335</v>
      </c>
      <c r="V50" s="13"/>
      <c r="W50" s="13"/>
      <c r="X50" s="12">
        <v>0.0109375</v>
      </c>
      <c r="Y50" s="12">
        <v>0.004496527777777778</v>
      </c>
      <c r="Z50" s="12">
        <v>0.002778935185185185</v>
      </c>
      <c r="AA50" s="12">
        <v>0.01076273148148148</v>
      </c>
      <c r="AB50" s="12">
        <v>0.004431712962962963</v>
      </c>
    </row>
    <row r="51" spans="1:28" ht="15">
      <c r="A51" s="9">
        <v>154</v>
      </c>
      <c r="B51" s="10" t="s">
        <v>5</v>
      </c>
      <c r="C51" s="10" t="s">
        <v>11</v>
      </c>
      <c r="D51" s="10" t="s">
        <v>9</v>
      </c>
      <c r="E51" s="10" t="s">
        <v>10</v>
      </c>
      <c r="F51" s="10" t="s">
        <v>217</v>
      </c>
      <c r="G51" s="9"/>
      <c r="H51" s="9"/>
      <c r="I51" s="9"/>
      <c r="J51" s="9"/>
      <c r="K51" s="9" t="s">
        <v>0</v>
      </c>
      <c r="L51" s="12">
        <v>0.004168981481481482</v>
      </c>
      <c r="M51" s="12">
        <v>0.00846875</v>
      </c>
      <c r="N51" s="12">
        <v>0.004828703703703704</v>
      </c>
      <c r="O51" s="12">
        <v>0.014430555555555556</v>
      </c>
      <c r="P51" s="12">
        <v>0.006376157407407408</v>
      </c>
      <c r="Q51" s="12">
        <v>0.009548611111111112</v>
      </c>
      <c r="R51" s="12">
        <v>0.005493055555555556</v>
      </c>
      <c r="S51" s="13"/>
      <c r="T51" s="12">
        <v>0.025966435185185186</v>
      </c>
      <c r="U51" s="12">
        <v>0.004199074074074074</v>
      </c>
      <c r="V51" s="13"/>
      <c r="W51" s="13"/>
      <c r="X51" s="12">
        <v>0.01125</v>
      </c>
      <c r="Y51" s="12">
        <v>0.00506712962962963</v>
      </c>
      <c r="Z51" s="12">
        <v>0.0030925925925925925</v>
      </c>
      <c r="AA51" s="12">
        <v>0.010842592592592593</v>
      </c>
      <c r="AB51" s="12">
        <v>0.004575231481481481</v>
      </c>
    </row>
    <row r="52" spans="12:20" ht="15">
      <c r="L52" s="2"/>
      <c r="M52" s="2"/>
      <c r="N52" s="2"/>
      <c r="O52" s="2"/>
      <c r="P52" s="2"/>
      <c r="Q52" s="2"/>
      <c r="R52" s="2"/>
      <c r="S52" s="2"/>
      <c r="T52" s="2"/>
    </row>
  </sheetData>
  <sheetProtection/>
  <hyperlinks>
    <hyperlink ref="G5" r:id="rId1" display="www.rallyresults.com.au"/>
  </hyperlinks>
  <printOptions/>
  <pageMargins left="0.24" right="0.25" top="0.75" bottom="0.75" header="0.3" footer="0.3"/>
  <pageSetup fitToHeight="0" fitToWidth="1" horizontalDpi="1200" verticalDpi="1200" orientation="landscape" paperSize="9" scale="5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</dc:creator>
  <cp:keywords/>
  <dc:description/>
  <cp:lastModifiedBy>Garry</cp:lastModifiedBy>
  <cp:lastPrinted>2015-09-13T09:07:43Z</cp:lastPrinted>
  <dcterms:created xsi:type="dcterms:W3CDTF">2014-09-15T12:55:34Z</dcterms:created>
  <dcterms:modified xsi:type="dcterms:W3CDTF">2015-09-13T09:19:31Z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